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Z:\1 курс_Информатика\1-58\Кузнецов\"/>
    </mc:Choice>
  </mc:AlternateContent>
  <xr:revisionPtr revIDLastSave="0" documentId="13_ncr:1_{7268A608-0146-4FD7-B978-E82C68E75A89}" xr6:coauthVersionLast="47" xr6:coauthVersionMax="47" xr10:uidLastSave="{00000000-0000-0000-0000-000000000000}"/>
  <bookViews>
    <workbookView xWindow="-120" yWindow="-120" windowWidth="20730" windowHeight="11160" tabRatio="878" firstSheet="1" activeTab="9" xr2:uid="{00000000-000D-0000-FFFF-FFFF00000000}"/>
  </bookViews>
  <sheets>
    <sheet name="Основы ввода данных" sheetId="36" r:id="rId1"/>
    <sheet name="1. Интерфейс" sheetId="30" r:id="rId2"/>
    <sheet name="2. Ввод данных" sheetId="31" r:id="rId3"/>
    <sheet name="3. Формат числа" sheetId="35" r:id="rId4"/>
    <sheet name="4. Заполнение рядов" sheetId="32" r:id="rId5"/>
    <sheet name="5. Ошибки" sheetId="33" r:id="rId6"/>
    <sheet name="6. Таблицы" sheetId="11" r:id="rId7"/>
    <sheet name="Задача 1" sheetId="40" r:id="rId8"/>
    <sheet name="Задача 2" sheetId="39" r:id="rId9"/>
    <sheet name="Задача 3" sheetId="38" r:id="rId10"/>
  </sheets>
  <definedNames>
    <definedName name="wrn.отчет._.по._.курсу." localSheetId="0" hidden="1">{"программа",#N/A,TRUE,"lessons";"продажа оргтехники",#N/A,TRUE,"образец"}</definedName>
    <definedName name="wrn.отчет._.по._.курсу." hidden="1">{"программа",#N/A,TRUE,"lessons";"продажа оргтехники",#N/A,TRUE,"образец"}</definedName>
    <definedName name="з" localSheetId="0" hidden="1">{"программа",#N/A,TRUE,"lessons";"продажа оргтехники",#N/A,TRUE,"образец"}</definedName>
    <definedName name="з" hidden="1">{"программа",#N/A,TRUE,"lessons";"продажа оргтехники",#N/A,TRUE,"образец"}</definedName>
    <definedName name="ке" localSheetId="0" hidden="1">{"программа",#N/A,TRUE,"lessons";"продажа оргтехники",#N/A,TRUE,"образец"}</definedName>
    <definedName name="ке" hidden="1">{"программа",#N/A,TRUE,"lessons";"продажа оргтехники",#N/A,TRUE,"образец"}</definedName>
  </definedNames>
  <calcPr calcId="181029"/>
</workbook>
</file>

<file path=xl/calcChain.xml><?xml version="1.0" encoding="utf-8"?>
<calcChain xmlns="http://schemas.openxmlformats.org/spreadsheetml/2006/main">
  <c r="C15" i="38" l="1"/>
  <c r="C14" i="38"/>
  <c r="C13" i="38"/>
  <c r="C12" i="38"/>
  <c r="D14" i="39"/>
  <c r="D13" i="39"/>
  <c r="D12" i="39"/>
  <c r="D11" i="39"/>
  <c r="F4" i="40"/>
  <c r="F5" i="40"/>
  <c r="F6" i="40"/>
  <c r="F7" i="40"/>
  <c r="F3" i="40"/>
  <c r="E8" i="40"/>
  <c r="D8" i="40"/>
  <c r="C8" i="40"/>
  <c r="I6" i="11"/>
  <c r="I5" i="11"/>
  <c r="I4" i="11"/>
  <c r="I3" i="11"/>
  <c r="I2" i="11"/>
  <c r="F15" i="11"/>
  <c r="F14" i="11"/>
  <c r="F13" i="11"/>
  <c r="F12" i="11"/>
  <c r="F11" i="11"/>
  <c r="E15" i="11"/>
  <c r="E14" i="11"/>
  <c r="E13" i="11"/>
  <c r="E12" i="11"/>
  <c r="E11" i="11"/>
  <c r="C5" i="33"/>
  <c r="C3" i="33"/>
  <c r="C2" i="33"/>
  <c r="E3" i="31"/>
  <c r="E4" i="31"/>
  <c r="E5" i="31"/>
  <c r="E6" i="31"/>
  <c r="E7" i="31"/>
  <c r="E8" i="31"/>
  <c r="E9" i="31"/>
  <c r="E10" i="31"/>
  <c r="E11" i="31"/>
  <c r="E2" i="31"/>
  <c r="G3" i="36"/>
  <c r="G4" i="36"/>
  <c r="G5" i="36"/>
  <c r="G6" i="36"/>
  <c r="G7" i="36"/>
  <c r="G8" i="36"/>
  <c r="G2" i="36"/>
  <c r="D6" i="35" l="1"/>
  <c r="C6" i="35"/>
  <c r="B6" i="35"/>
  <c r="A6" i="35"/>
  <c r="G5" i="35"/>
  <c r="G4" i="35"/>
  <c r="C6" i="33"/>
  <c r="C4" i="33"/>
  <c r="F2" i="11" l="1"/>
  <c r="F4" i="11" l="1"/>
  <c r="F5" i="11"/>
  <c r="F6" i="11"/>
  <c r="F7" i="11"/>
  <c r="F8" i="11" l="1"/>
  <c r="F10" i="11"/>
  <c r="F9" i="11"/>
  <c r="F3" i="11"/>
</calcChain>
</file>

<file path=xl/sharedStrings.xml><?xml version="1.0" encoding="utf-8"?>
<sst xmlns="http://schemas.openxmlformats.org/spreadsheetml/2006/main" count="275" uniqueCount="186">
  <si>
    <t>Фамилия</t>
  </si>
  <si>
    <t>Откуда</t>
  </si>
  <si>
    <t>Специальность</t>
  </si>
  <si>
    <t>Курс</t>
  </si>
  <si>
    <t>Стипендия</t>
  </si>
  <si>
    <t>Андропов А.Д.</t>
  </si>
  <si>
    <t>Москва</t>
  </si>
  <si>
    <t>Менеджер</t>
  </si>
  <si>
    <t>Берсенев А.И.</t>
  </si>
  <si>
    <t>Сочи</t>
  </si>
  <si>
    <t>Финансы и кредит</t>
  </si>
  <si>
    <t>Васильева О.И.</t>
  </si>
  <si>
    <t>Краснодар</t>
  </si>
  <si>
    <t>Экономист</t>
  </si>
  <si>
    <t>Васильков А.П.</t>
  </si>
  <si>
    <t>Збицкий М.З.</t>
  </si>
  <si>
    <t>Иванова Т.П.</t>
  </si>
  <si>
    <t>Окулов Г.В.</t>
  </si>
  <si>
    <t>Паршин К.П.</t>
  </si>
  <si>
    <t>Илюшин В.Н.</t>
  </si>
  <si>
    <t>Надбавка</t>
  </si>
  <si>
    <t>Красноярск</t>
  </si>
  <si>
    <t>Результат</t>
  </si>
  <si>
    <t>Расчет стипендий</t>
  </si>
  <si>
    <t>сумма</t>
  </si>
  <si>
    <t>среднее</t>
  </si>
  <si>
    <t>максимум</t>
  </si>
  <si>
    <t>минимум</t>
  </si>
  <si>
    <t>количество</t>
  </si>
  <si>
    <t>товары</t>
  </si>
  <si>
    <t>кол-во товара</t>
  </si>
  <si>
    <t>цена товара</t>
  </si>
  <si>
    <t>общая стоимость</t>
  </si>
  <si>
    <t>Арифметическая прогрессия</t>
  </si>
  <si>
    <t>Заполнить</t>
  </si>
  <si>
    <t>Заполнить дни</t>
  </si>
  <si>
    <t>Заполнить время</t>
  </si>
  <si>
    <t>шаг=1</t>
  </si>
  <si>
    <t>шаг=10</t>
  </si>
  <si>
    <t>шаг=2</t>
  </si>
  <si>
    <t>шаг=-2</t>
  </si>
  <si>
    <t xml:space="preserve">слово </t>
  </si>
  <si>
    <t xml:space="preserve">слово
 и число </t>
  </si>
  <si>
    <t>слова - зарезервированные списки</t>
  </si>
  <si>
    <t>шаг=1 час</t>
  </si>
  <si>
    <t>шаг=5 мин</t>
  </si>
  <si>
    <t>ПО РАБОЧИМ ДНЯМ</t>
  </si>
  <si>
    <t>торт</t>
  </si>
  <si>
    <t>торт1</t>
  </si>
  <si>
    <t>Вторник</t>
  </si>
  <si>
    <t>Вт</t>
  </si>
  <si>
    <t>Июнь</t>
  </si>
  <si>
    <t>Янв</t>
  </si>
  <si>
    <t>1 кв.</t>
  </si>
  <si>
    <t>Понедельник</t>
  </si>
  <si>
    <t>числовой формат</t>
  </si>
  <si>
    <t>денежный формат</t>
  </si>
  <si>
    <t>финансовый 
формат</t>
  </si>
  <si>
    <t>формат
дата</t>
  </si>
  <si>
    <t>формат
время</t>
  </si>
  <si>
    <t>процентный формат</t>
  </si>
  <si>
    <t>дробный формат</t>
  </si>
  <si>
    <t>экспоненциальный формат</t>
  </si>
  <si>
    <t>товар 1</t>
  </si>
  <si>
    <t>товар 2</t>
  </si>
  <si>
    <t>товар 3</t>
  </si>
  <si>
    <t>товар 4</t>
  </si>
  <si>
    <t>товар 5</t>
  </si>
  <si>
    <t>товар 6</t>
  </si>
  <si>
    <t>товар 7</t>
  </si>
  <si>
    <t>товар 8</t>
  </si>
  <si>
    <t>товар 9</t>
  </si>
  <si>
    <t>товар 10</t>
  </si>
  <si>
    <t>2016</t>
  </si>
  <si>
    <t>2017</t>
  </si>
  <si>
    <t>2018</t>
  </si>
  <si>
    <t>дата</t>
  </si>
  <si>
    <t>формат 
телефон</t>
  </si>
  <si>
    <t>Образец 
телефон</t>
  </si>
  <si>
    <t>первое число</t>
  </si>
  <si>
    <t>второе число</t>
  </si>
  <si>
    <t>понять и исправить причину ошибки в формуле</t>
  </si>
  <si>
    <t>отдел</t>
  </si>
  <si>
    <t>дата поступления</t>
  </si>
  <si>
    <t xml:space="preserve">время </t>
  </si>
  <si>
    <t>мяч</t>
  </si>
  <si>
    <t>игрушки</t>
  </si>
  <si>
    <t>ручка</t>
  </si>
  <si>
    <t>канцелярские товары</t>
  </si>
  <si>
    <t>заяц плюшевый</t>
  </si>
  <si>
    <t>карандаш</t>
  </si>
  <si>
    <t>краски</t>
  </si>
  <si>
    <t>ластик</t>
  </si>
  <si>
    <t>воздушный шарик</t>
  </si>
  <si>
    <t>п/п</t>
  </si>
  <si>
    <t>Ф.И. учащегося</t>
  </si>
  <si>
    <t>русский</t>
  </si>
  <si>
    <t>литература</t>
  </si>
  <si>
    <t>история</t>
  </si>
  <si>
    <t>алгебра</t>
  </si>
  <si>
    <t>физика</t>
  </si>
  <si>
    <t>Алексеев П</t>
  </si>
  <si>
    <t>Антонов С.</t>
  </si>
  <si>
    <t>Иванова Л.</t>
  </si>
  <si>
    <t>Попов К</t>
  </si>
  <si>
    <t>Серёдкин Н</t>
  </si>
  <si>
    <t>Соколова Н</t>
  </si>
  <si>
    <r>
      <t xml:space="preserve">Имеются оценки за экзамены                                                                                                 </t>
    </r>
    <r>
      <rPr>
        <b/>
        <sz val="14"/>
        <color indexed="18"/>
        <rFont val="Arial CYR"/>
        <family val="2"/>
        <charset val="204"/>
      </rPr>
      <t xml:space="preserve">Вычислить средний балл Серёдкина и Антонова   </t>
    </r>
    <r>
      <rPr>
        <b/>
        <sz val="14"/>
        <rFont val="Arial Cyr"/>
        <family val="2"/>
        <charset val="204"/>
      </rPr>
      <t xml:space="preserve">                                             </t>
    </r>
    <r>
      <rPr>
        <b/>
        <sz val="14"/>
        <color indexed="21"/>
        <rFont val="Arial CYR"/>
        <family val="2"/>
        <charset val="204"/>
      </rPr>
      <t>Вычислить средний балл по Литературе и по алгебре</t>
    </r>
  </si>
  <si>
    <t>Средний балл</t>
  </si>
  <si>
    <t>По литературе</t>
  </si>
  <si>
    <t>По алгебре</t>
  </si>
  <si>
    <t>Антонов С</t>
  </si>
  <si>
    <t>№</t>
  </si>
  <si>
    <t>Название озера</t>
  </si>
  <si>
    <t>Площадь (тыс кв.км.)</t>
  </si>
  <si>
    <t>Глубина (м)</t>
  </si>
  <si>
    <t>Высота над уровнем моря</t>
  </si>
  <si>
    <t>Байкал</t>
  </si>
  <si>
    <t>Танганьика</t>
  </si>
  <si>
    <t>Виктория</t>
  </si>
  <si>
    <t>Гурон</t>
  </si>
  <si>
    <t>Аральское море</t>
  </si>
  <si>
    <t>Мичиган</t>
  </si>
  <si>
    <t>Минимальная глубина</t>
  </si>
  <si>
    <t>Максимальная площадь</t>
  </si>
  <si>
    <t>Средняя высота над уровнем моря</t>
  </si>
  <si>
    <t>Общая площадь озёр</t>
  </si>
  <si>
    <t>Для решения задачи используйте функции:                МИН, МАКС, СРЗНАЧ, СУММ</t>
  </si>
  <si>
    <t>столы</t>
  </si>
  <si>
    <t>стулья</t>
  </si>
  <si>
    <t>тумбочки</t>
  </si>
  <si>
    <t>ИТОГО</t>
  </si>
  <si>
    <t>понедельник</t>
  </si>
  <si>
    <t>вторник</t>
  </si>
  <si>
    <t>среда</t>
  </si>
  <si>
    <t>четверг</t>
  </si>
  <si>
    <t>пятница</t>
  </si>
  <si>
    <r>
      <t xml:space="preserve">Подсчитайте сколько столов, стульев и тумбочек продано за 5 дней.   </t>
    </r>
    <r>
      <rPr>
        <b/>
        <sz val="14"/>
        <rFont val="Arial Cyr"/>
        <charset val="204"/>
      </rPr>
      <t xml:space="preserve">                                                                      </t>
    </r>
    <r>
      <rPr>
        <b/>
        <sz val="14"/>
        <color indexed="21"/>
        <rFont val="Arial Cyr"/>
        <charset val="204"/>
      </rPr>
      <t xml:space="preserve">Сколько мебели продано в каждый день.   </t>
    </r>
    <r>
      <rPr>
        <b/>
        <sz val="14"/>
        <rFont val="Arial Cyr"/>
        <charset val="204"/>
      </rPr>
      <t xml:space="preserve">                                                           </t>
    </r>
    <r>
      <rPr>
        <b/>
        <sz val="14"/>
        <color indexed="53"/>
        <rFont val="Arial Cyr"/>
        <charset val="204"/>
      </rPr>
      <t>Сколько всего мебели продано</t>
    </r>
  </si>
  <si>
    <t>Для решения задачи воспользуйтесь функцией СУММ</t>
  </si>
  <si>
    <t>торт2</t>
  </si>
  <si>
    <t>торт3</t>
  </si>
  <si>
    <t>торт4</t>
  </si>
  <si>
    <t>торт5</t>
  </si>
  <si>
    <t>торт6</t>
  </si>
  <si>
    <t>торт7</t>
  </si>
  <si>
    <t>торт8</t>
  </si>
  <si>
    <t>торт9</t>
  </si>
  <si>
    <t>торт10</t>
  </si>
  <si>
    <t>торт11</t>
  </si>
  <si>
    <t>торт12</t>
  </si>
  <si>
    <t>торт13</t>
  </si>
  <si>
    <t>Среда</t>
  </si>
  <si>
    <t>Ср</t>
  </si>
  <si>
    <t>Июль</t>
  </si>
  <si>
    <t>Фев</t>
  </si>
  <si>
    <t>2 кв.</t>
  </si>
  <si>
    <t>Четверг</t>
  </si>
  <si>
    <t>Чт</t>
  </si>
  <si>
    <t>Август</t>
  </si>
  <si>
    <t>Мар</t>
  </si>
  <si>
    <t>3 кв.</t>
  </si>
  <si>
    <t>Пятница</t>
  </si>
  <si>
    <t>Пт</t>
  </si>
  <si>
    <t>Сентябрь</t>
  </si>
  <si>
    <t>Апр</t>
  </si>
  <si>
    <t>4 кв.</t>
  </si>
  <si>
    <t>Суббота</t>
  </si>
  <si>
    <t>Сб</t>
  </si>
  <si>
    <t>Октябрь</t>
  </si>
  <si>
    <t>Май</t>
  </si>
  <si>
    <t>Воскресенье</t>
  </si>
  <si>
    <t>Вс</t>
  </si>
  <si>
    <t>Ноябрь</t>
  </si>
  <si>
    <t>Июн</t>
  </si>
  <si>
    <t>Пн</t>
  </si>
  <si>
    <t>Декабрь</t>
  </si>
  <si>
    <t>Июл</t>
  </si>
  <si>
    <t>Январь</t>
  </si>
  <si>
    <t>Авг</t>
  </si>
  <si>
    <t>Февраль</t>
  </si>
  <si>
    <t>Сен</t>
  </si>
  <si>
    <t>Март</t>
  </si>
  <si>
    <t>Окт</t>
  </si>
  <si>
    <t>Апрель</t>
  </si>
  <si>
    <t>Ноя</t>
  </si>
  <si>
    <t>Дек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</si>
</sst>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₽&quot;_-;\-* #,##0.00\ &quot;₽&quot;_-;_-* &quot;-&quot;??\ &quot;₽&quot;_-;_-@_-"/>
    <numFmt numFmtId="164" formatCode="_-* #,##0.00_р_._-;\-* #,##0.00_р_._-;_-* &quot;-&quot;??_р_._-;_-@_-"/>
    <numFmt numFmtId="166" formatCode="_-* #,##0.00&quot;р.&quot;_-;\-* #,##0.00&quot;р.&quot;_-;_-* &quot;-&quot;??&quot;р.&quot;_-;_-@_-"/>
    <numFmt numFmtId="168" formatCode="\+\7\(\4\9\5\)000\-00\-00"/>
    <numFmt numFmtId="171" formatCode="#,##0.00\ &quot;₽&quot;"/>
    <numFmt numFmtId="172" formatCode="[$-F400]h:mm:ss\ AM/PM"/>
  </numFmts>
  <fonts count="3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color theme="9" tint="0.79998168889431442"/>
      <name val="Arial"/>
      <family val="2"/>
      <charset val="204"/>
    </font>
    <font>
      <sz val="11"/>
      <name val="Arial"/>
      <family val="2"/>
      <charset val="204"/>
    </font>
    <font>
      <b/>
      <sz val="9"/>
      <name val="Arial Cyr"/>
      <charset val="204"/>
    </font>
    <font>
      <sz val="10"/>
      <color theme="9" tint="0.79998168889431442"/>
      <name val="Arial"/>
      <family val="2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b/>
      <sz val="14"/>
      <name val="Arial Cyr"/>
      <family val="2"/>
      <charset val="204"/>
    </font>
    <font>
      <b/>
      <sz val="14"/>
      <color indexed="18"/>
      <name val="Arial CYR"/>
      <family val="2"/>
      <charset val="204"/>
    </font>
    <font>
      <b/>
      <sz val="14"/>
      <color indexed="21"/>
      <name val="Arial CYR"/>
      <family val="2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i/>
      <sz val="14"/>
      <name val="Arial Cyr"/>
      <family val="2"/>
      <charset val="204"/>
    </font>
    <font>
      <b/>
      <sz val="12"/>
      <color indexed="32"/>
      <name val="Arial CYR"/>
      <family val="2"/>
      <charset val="204"/>
    </font>
    <font>
      <b/>
      <sz val="12"/>
      <color indexed="21"/>
      <name val="Arial CYR"/>
      <family val="2"/>
      <charset val="204"/>
    </font>
    <font>
      <b/>
      <sz val="12"/>
      <color indexed="16"/>
      <name val="Arial Cyr"/>
      <family val="2"/>
      <charset val="204"/>
    </font>
    <font>
      <b/>
      <sz val="14"/>
      <color indexed="60"/>
      <name val="Arial Cyr"/>
      <family val="2"/>
      <charset val="204"/>
    </font>
    <font>
      <b/>
      <sz val="14"/>
      <name val="Arial Cyr"/>
      <charset val="204"/>
    </font>
    <font>
      <b/>
      <sz val="14"/>
      <color indexed="18"/>
      <name val="Arial Cyr"/>
      <charset val="204"/>
    </font>
    <font>
      <b/>
      <sz val="14"/>
      <color indexed="21"/>
      <name val="Arial Cyr"/>
      <charset val="204"/>
    </font>
    <font>
      <b/>
      <sz val="14"/>
      <color indexed="53"/>
      <name val="Arial Cyr"/>
      <charset val="204"/>
    </font>
    <font>
      <b/>
      <sz val="16"/>
      <color indexed="16"/>
      <name val="Arial Cyr"/>
      <family val="2"/>
      <charset val="204"/>
    </font>
    <font>
      <sz val="8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theme="5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/>
        <bgColor theme="5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</cellStyleXfs>
  <cellXfs count="120">
    <xf numFmtId="0" fontId="0" fillId="0" borderId="0" xfId="0"/>
    <xf numFmtId="14" fontId="0" fillId="0" borderId="0" xfId="0" applyNumberFormat="1"/>
    <xf numFmtId="164" fontId="0" fillId="0" borderId="1" xfId="1" applyFont="1" applyBorder="1"/>
    <xf numFmtId="0" fontId="0" fillId="0" borderId="1" xfId="0" applyBorder="1"/>
    <xf numFmtId="14" fontId="2" fillId="2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4" fillId="0" borderId="0" xfId="3"/>
    <xf numFmtId="0" fontId="7" fillId="0" borderId="0" xfId="3" applyFont="1"/>
    <xf numFmtId="0" fontId="8" fillId="4" borderId="1" xfId="3" applyFont="1" applyFill="1" applyBorder="1" applyAlignment="1">
      <alignment horizontal="center"/>
    </xf>
    <xf numFmtId="0" fontId="8" fillId="4" borderId="1" xfId="3" applyFont="1" applyFill="1" applyBorder="1" applyAlignment="1">
      <alignment horizontal="center" wrapText="1"/>
    </xf>
    <xf numFmtId="1" fontId="9" fillId="3" borderId="12" xfId="3" applyNumberFormat="1" applyFont="1" applyFill="1" applyBorder="1"/>
    <xf numFmtId="0" fontId="9" fillId="3" borderId="12" xfId="3" applyFont="1" applyFill="1" applyBorder="1"/>
    <xf numFmtId="14" fontId="9" fillId="3" borderId="12" xfId="3" applyNumberFormat="1" applyFont="1" applyFill="1" applyBorder="1"/>
    <xf numFmtId="20" fontId="9" fillId="3" borderId="12" xfId="3" applyNumberFormat="1" applyFont="1" applyFill="1" applyBorder="1"/>
    <xf numFmtId="1" fontId="9" fillId="3" borderId="1" xfId="3" applyNumberFormat="1" applyFont="1" applyFill="1" applyBorder="1"/>
    <xf numFmtId="14" fontId="9" fillId="3" borderId="1" xfId="3" applyNumberFormat="1" applyFont="1" applyFill="1" applyBorder="1"/>
    <xf numFmtId="0" fontId="10" fillId="5" borderId="13" xfId="3" applyFont="1" applyFill="1" applyBorder="1" applyAlignment="1">
      <alignment horizontal="center" vertical="center" wrapText="1"/>
    </xf>
    <xf numFmtId="0" fontId="10" fillId="5" borderId="14" xfId="3" quotePrefix="1" applyFont="1" applyFill="1" applyBorder="1" applyAlignment="1">
      <alignment horizontal="center" vertical="center" wrapText="1"/>
    </xf>
    <xf numFmtId="0" fontId="4" fillId="0" borderId="10" xfId="3" applyBorder="1" applyAlignment="1">
      <alignment horizontal="center"/>
    </xf>
    <xf numFmtId="0" fontId="4" fillId="0" borderId="11" xfId="3" applyBorder="1" applyAlignment="1">
      <alignment horizontal="center"/>
    </xf>
    <xf numFmtId="0" fontId="4" fillId="6" borderId="15" xfId="3" applyFill="1" applyBorder="1" applyAlignment="1">
      <alignment horizontal="center"/>
    </xf>
    <xf numFmtId="164" fontId="0" fillId="6" borderId="15" xfId="5" applyFont="1" applyFill="1" applyBorder="1" applyAlignment="1">
      <alignment horizontal="center"/>
    </xf>
    <xf numFmtId="14" fontId="0" fillId="0" borderId="0" xfId="3" applyNumberFormat="1" applyFont="1"/>
    <xf numFmtId="0" fontId="0" fillId="9" borderId="1" xfId="3" applyFont="1" applyFill="1" applyBorder="1"/>
    <xf numFmtId="14" fontId="0" fillId="9" borderId="1" xfId="3" applyNumberFormat="1" applyFont="1" applyFill="1" applyBorder="1"/>
    <xf numFmtId="4" fontId="0" fillId="9" borderId="1" xfId="3" applyNumberFormat="1" applyFont="1" applyFill="1" applyBorder="1"/>
    <xf numFmtId="0" fontId="0" fillId="10" borderId="1" xfId="3" applyFont="1" applyFill="1" applyBorder="1"/>
    <xf numFmtId="4" fontId="0" fillId="10" borderId="1" xfId="3" applyNumberFormat="1" applyFont="1" applyFill="1" applyBorder="1"/>
    <xf numFmtId="14" fontId="0" fillId="10" borderId="1" xfId="3" applyNumberFormat="1" applyFont="1" applyFill="1" applyBorder="1"/>
    <xf numFmtId="0" fontId="3" fillId="11" borderId="1" xfId="3" applyFont="1" applyFill="1" applyBorder="1"/>
    <xf numFmtId="0" fontId="3" fillId="11" borderId="1" xfId="3" applyFont="1" applyFill="1" applyBorder="1" applyAlignment="1">
      <alignment wrapText="1"/>
    </xf>
    <xf numFmtId="0" fontId="3" fillId="0" borderId="0" xfId="3" applyFont="1" applyAlignment="1">
      <alignment horizontal="center" vertical="center" wrapText="1"/>
    </xf>
    <xf numFmtId="0" fontId="3" fillId="7" borderId="16" xfId="3" applyFont="1" applyFill="1" applyBorder="1" applyAlignment="1">
      <alignment horizontal="center" vertical="center" wrapText="1"/>
    </xf>
    <xf numFmtId="168" fontId="5" fillId="8" borderId="0" xfId="3" applyNumberFormat="1" applyFont="1" applyFill="1"/>
    <xf numFmtId="0" fontId="11" fillId="4" borderId="1" xfId="3" applyFont="1" applyFill="1" applyBorder="1" applyAlignment="1">
      <alignment horizontal="center"/>
    </xf>
    <xf numFmtId="0" fontId="4" fillId="0" borderId="0" xfId="2"/>
    <xf numFmtId="0" fontId="12" fillId="0" borderId="1" xfId="2" applyFont="1" applyBorder="1" applyAlignment="1" applyProtection="1">
      <alignment horizontal="center"/>
      <protection hidden="1"/>
    </xf>
    <xf numFmtId="0" fontId="12" fillId="0" borderId="1" xfId="2" applyFont="1" applyBorder="1" applyProtection="1">
      <protection hidden="1"/>
    </xf>
    <xf numFmtId="0" fontId="13" fillId="0" borderId="0" xfId="2" applyFont="1"/>
    <xf numFmtId="0" fontId="13" fillId="0" borderId="1" xfId="2" applyFont="1" applyBorder="1" applyProtection="1">
      <protection hidden="1"/>
    </xf>
    <xf numFmtId="0" fontId="12" fillId="0" borderId="0" xfId="2" applyFont="1" applyAlignment="1">
      <alignment horizontal="center"/>
    </xf>
    <xf numFmtId="0" fontId="17" fillId="12" borderId="20" xfId="2" applyFont="1" applyFill="1" applyBorder="1" applyAlignment="1">
      <alignment horizontal="center"/>
    </xf>
    <xf numFmtId="0" fontId="13" fillId="12" borderId="13" xfId="2" applyFont="1" applyFill="1" applyBorder="1"/>
    <xf numFmtId="0" fontId="18" fillId="13" borderId="21" xfId="2" applyFont="1" applyFill="1" applyBorder="1" applyAlignment="1">
      <alignment horizontal="right"/>
    </xf>
    <xf numFmtId="0" fontId="13" fillId="13" borderId="22" xfId="2" applyFont="1" applyFill="1" applyBorder="1"/>
    <xf numFmtId="0" fontId="18" fillId="13" borderId="10" xfId="2" applyFont="1" applyFill="1" applyBorder="1" applyAlignment="1">
      <alignment horizontal="right"/>
    </xf>
    <xf numFmtId="0" fontId="13" fillId="13" borderId="9" xfId="2" applyFont="1" applyFill="1" applyBorder="1"/>
    <xf numFmtId="0" fontId="18" fillId="0" borderId="0" xfId="2" applyFont="1"/>
    <xf numFmtId="0" fontId="12" fillId="15" borderId="1" xfId="2" applyFont="1" applyFill="1" applyBorder="1"/>
    <xf numFmtId="0" fontId="12" fillId="15" borderId="1" xfId="2" applyFont="1" applyFill="1" applyBorder="1" applyAlignment="1">
      <alignment horizontal="center" wrapText="1"/>
    </xf>
    <xf numFmtId="0" fontId="12" fillId="15" borderId="1" xfId="2" applyFont="1" applyFill="1" applyBorder="1" applyAlignment="1">
      <alignment horizontal="center"/>
    </xf>
    <xf numFmtId="0" fontId="19" fillId="0" borderId="1" xfId="2" applyFont="1" applyBorder="1" applyAlignment="1">
      <alignment horizontal="right"/>
    </xf>
    <xf numFmtId="0" fontId="12" fillId="5" borderId="1" xfId="2" applyFont="1" applyFill="1" applyBorder="1" applyAlignment="1">
      <alignment horizontal="center"/>
    </xf>
    <xf numFmtId="0" fontId="12" fillId="6" borderId="1" xfId="2" applyFont="1" applyFill="1" applyBorder="1" applyAlignment="1">
      <alignment horizontal="center"/>
    </xf>
    <xf numFmtId="0" fontId="12" fillId="13" borderId="1" xfId="2" applyFont="1" applyFill="1" applyBorder="1" applyAlignment="1">
      <alignment horizontal="center"/>
    </xf>
    <xf numFmtId="0" fontId="12" fillId="13" borderId="1" xfId="2" applyFont="1" applyFill="1" applyBorder="1"/>
    <xf numFmtId="0" fontId="24" fillId="13" borderId="1" xfId="2" applyFont="1" applyFill="1" applyBorder="1" applyAlignment="1">
      <alignment horizontal="left"/>
    </xf>
    <xf numFmtId="0" fontId="24" fillId="13" borderId="1" xfId="2" applyFont="1" applyFill="1" applyBorder="1" applyAlignment="1">
      <alignment horizontal="center"/>
    </xf>
    <xf numFmtId="0" fontId="24" fillId="13" borderId="1" xfId="2" applyFont="1" applyFill="1" applyBorder="1"/>
    <xf numFmtId="0" fontId="17" fillId="0" borderId="1" xfId="2" applyFont="1" applyBorder="1" applyAlignment="1">
      <alignment horizontal="left"/>
    </xf>
    <xf numFmtId="0" fontId="18" fillId="0" borderId="1" xfId="2" applyFont="1" applyBorder="1" applyAlignment="1">
      <alignment horizontal="center"/>
    </xf>
    <xf numFmtId="0" fontId="4" fillId="5" borderId="1" xfId="2" applyFill="1" applyBorder="1"/>
    <xf numFmtId="0" fontId="17" fillId="0" borderId="1" xfId="2" applyFont="1" applyBorder="1" applyAlignment="1">
      <alignment horizontal="right"/>
    </xf>
    <xf numFmtId="0" fontId="8" fillId="4" borderId="3" xfId="3" applyFont="1" applyFill="1" applyBorder="1" applyAlignment="1">
      <alignment horizontal="center"/>
    </xf>
    <xf numFmtId="0" fontId="8" fillId="4" borderId="4" xfId="3" applyFont="1" applyFill="1" applyBorder="1" applyAlignment="1">
      <alignment horizontal="center"/>
    </xf>
    <xf numFmtId="0" fontId="8" fillId="4" borderId="5" xfId="3" applyFont="1" applyFill="1" applyBorder="1" applyAlignment="1">
      <alignment horizontal="center"/>
    </xf>
    <xf numFmtId="0" fontId="8" fillId="4" borderId="8" xfId="3" applyFont="1" applyFill="1" applyBorder="1" applyAlignment="1">
      <alignment horizontal="center" wrapText="1"/>
    </xf>
    <xf numFmtId="0" fontId="8" fillId="4" borderId="9" xfId="3" applyFont="1" applyFill="1" applyBorder="1" applyAlignment="1">
      <alignment horizontal="center"/>
    </xf>
    <xf numFmtId="0" fontId="7" fillId="3" borderId="3" xfId="3" applyFont="1" applyFill="1" applyBorder="1" applyAlignment="1">
      <alignment horizontal="center" vertical="center"/>
    </xf>
    <xf numFmtId="0" fontId="7" fillId="3" borderId="4" xfId="3" applyFont="1" applyFill="1" applyBorder="1" applyAlignment="1">
      <alignment horizontal="center" vertical="center"/>
    </xf>
    <xf numFmtId="0" fontId="7" fillId="3" borderId="5" xfId="3" applyFont="1" applyFill="1" applyBorder="1" applyAlignment="1">
      <alignment horizontal="center" vertical="center"/>
    </xf>
    <xf numFmtId="0" fontId="6" fillId="3" borderId="3" xfId="3" applyFont="1" applyFill="1" applyBorder="1" applyAlignment="1">
      <alignment horizontal="center" vertical="center"/>
    </xf>
    <xf numFmtId="0" fontId="6" fillId="3" borderId="4" xfId="3" applyFont="1" applyFill="1" applyBorder="1" applyAlignment="1">
      <alignment horizontal="center" vertical="center"/>
    </xf>
    <xf numFmtId="0" fontId="6" fillId="3" borderId="5" xfId="3" applyFont="1" applyFill="1" applyBorder="1" applyAlignment="1">
      <alignment horizontal="center" vertical="center"/>
    </xf>
    <xf numFmtId="0" fontId="6" fillId="3" borderId="6" xfId="3" applyFont="1" applyFill="1" applyBorder="1" applyAlignment="1">
      <alignment horizontal="center" vertical="center"/>
    </xf>
    <xf numFmtId="0" fontId="6" fillId="3" borderId="7" xfId="3" applyFont="1" applyFill="1" applyBorder="1" applyAlignment="1">
      <alignment horizontal="center" vertical="center"/>
    </xf>
    <xf numFmtId="0" fontId="25" fillId="0" borderId="17" xfId="2" applyFont="1" applyBorder="1" applyAlignment="1">
      <alignment horizontal="left" wrapText="1"/>
    </xf>
    <xf numFmtId="0" fontId="24" fillId="0" borderId="18" xfId="2" applyFont="1" applyBorder="1" applyAlignment="1">
      <alignment horizontal="left" wrapText="1"/>
    </xf>
    <xf numFmtId="0" fontId="24" fillId="0" borderId="19" xfId="2" applyFont="1" applyBorder="1" applyAlignment="1">
      <alignment horizontal="left" wrapText="1"/>
    </xf>
    <xf numFmtId="0" fontId="28" fillId="14" borderId="17" xfId="2" applyFont="1" applyFill="1" applyBorder="1" applyAlignment="1">
      <alignment horizontal="center" wrapText="1"/>
    </xf>
    <xf numFmtId="0" fontId="28" fillId="14" borderId="18" xfId="2" applyFont="1" applyFill="1" applyBorder="1" applyAlignment="1">
      <alignment horizontal="center" wrapText="1"/>
    </xf>
    <xf numFmtId="0" fontId="28" fillId="14" borderId="19" xfId="2" applyFont="1" applyFill="1" applyBorder="1" applyAlignment="1">
      <alignment horizontal="center" wrapText="1"/>
    </xf>
    <xf numFmtId="0" fontId="20" fillId="0" borderId="1" xfId="2" applyFont="1" applyBorder="1" applyAlignment="1">
      <alignment horizontal="right"/>
    </xf>
    <xf numFmtId="0" fontId="21" fillId="0" borderId="1" xfId="2" applyFont="1" applyBorder="1" applyAlignment="1">
      <alignment horizontal="right"/>
    </xf>
    <xf numFmtId="0" fontId="12" fillId="0" borderId="3" xfId="2" applyFont="1" applyBorder="1" applyAlignment="1">
      <alignment horizontal="right" wrapText="1"/>
    </xf>
    <xf numFmtId="0" fontId="12" fillId="0" borderId="5" xfId="2" applyFont="1" applyBorder="1" applyAlignment="1">
      <alignment horizontal="right" wrapText="1"/>
    </xf>
    <xf numFmtId="0" fontId="22" fillId="0" borderId="3" xfId="2" applyFont="1" applyBorder="1" applyAlignment="1">
      <alignment horizontal="right" wrapText="1"/>
    </xf>
    <xf numFmtId="0" fontId="22" fillId="0" borderId="5" xfId="2" applyFont="1" applyBorder="1" applyAlignment="1">
      <alignment horizontal="right" wrapText="1"/>
    </xf>
    <xf numFmtId="0" fontId="23" fillId="14" borderId="0" xfId="2" applyFont="1" applyFill="1" applyAlignment="1">
      <alignment horizontal="center" wrapText="1"/>
    </xf>
    <xf numFmtId="0" fontId="14" fillId="5" borderId="17" xfId="2" applyFont="1" applyFill="1" applyBorder="1" applyAlignment="1">
      <alignment horizontal="left" wrapText="1"/>
    </xf>
    <xf numFmtId="0" fontId="14" fillId="5" borderId="18" xfId="2" applyFont="1" applyFill="1" applyBorder="1" applyAlignment="1">
      <alignment horizontal="left" wrapText="1"/>
    </xf>
    <xf numFmtId="0" fontId="14" fillId="5" borderId="19" xfId="2" applyFont="1" applyFill="1" applyBorder="1" applyAlignment="1">
      <alignment horizontal="left" wrapText="1"/>
    </xf>
    <xf numFmtId="0" fontId="5" fillId="0" borderId="1" xfId="2" applyFont="1" applyBorder="1"/>
    <xf numFmtId="0" fontId="5" fillId="0" borderId="1" xfId="2" applyFont="1" applyBorder="1" applyAlignment="1">
      <alignment wrapText="1"/>
    </xf>
    <xf numFmtId="0" fontId="4" fillId="0" borderId="1" xfId="2" applyBorder="1"/>
    <xf numFmtId="14" fontId="4" fillId="0" borderId="1" xfId="2" applyNumberFormat="1" applyBorder="1" applyAlignment="1">
      <alignment horizontal="center"/>
    </xf>
    <xf numFmtId="20" fontId="4" fillId="0" borderId="1" xfId="2" applyNumberFormat="1" applyBorder="1" applyAlignment="1">
      <alignment horizontal="center"/>
    </xf>
    <xf numFmtId="0" fontId="4" fillId="0" borderId="1" xfId="2" applyBorder="1" applyAlignment="1">
      <alignment horizontal="center"/>
    </xf>
    <xf numFmtId="171" fontId="4" fillId="0" borderId="1" xfId="2" applyNumberFormat="1" applyBorder="1" applyAlignment="1">
      <alignment horizontal="center"/>
    </xf>
    <xf numFmtId="2" fontId="0" fillId="0" borderId="0" xfId="3" applyNumberFormat="1" applyFont="1"/>
    <xf numFmtId="171" fontId="0" fillId="0" borderId="0" xfId="3" applyNumberFormat="1" applyFont="1"/>
    <xf numFmtId="44" fontId="0" fillId="0" borderId="0" xfId="3" applyNumberFormat="1" applyFont="1"/>
    <xf numFmtId="14" fontId="0" fillId="0" borderId="0" xfId="5" applyNumberFormat="1" applyFont="1" applyFill="1" applyBorder="1"/>
    <xf numFmtId="14" fontId="0" fillId="0" borderId="0" xfId="6" applyNumberFormat="1" applyFont="1" applyFill="1" applyBorder="1"/>
    <xf numFmtId="14" fontId="0" fillId="0" borderId="0" xfId="4" applyNumberFormat="1" applyFont="1" applyFill="1" applyBorder="1"/>
    <xf numFmtId="172" fontId="0" fillId="0" borderId="0" xfId="5" applyNumberFormat="1" applyFont="1" applyFill="1" applyBorder="1"/>
    <xf numFmtId="172" fontId="0" fillId="0" borderId="0" xfId="3" applyNumberFormat="1" applyFont="1"/>
    <xf numFmtId="10" fontId="0" fillId="0" borderId="0" xfId="3" applyNumberFormat="1" applyFont="1"/>
    <xf numFmtId="12" fontId="0" fillId="0" borderId="0" xfId="3" applyNumberFormat="1" applyFont="1"/>
    <xf numFmtId="11" fontId="0" fillId="0" borderId="0" xfId="3" applyNumberFormat="1" applyFont="1"/>
    <xf numFmtId="168" fontId="4" fillId="0" borderId="0" xfId="3" applyNumberFormat="1"/>
    <xf numFmtId="0" fontId="0" fillId="0" borderId="5" xfId="0" applyBorder="1"/>
    <xf numFmtId="0" fontId="0" fillId="0" borderId="3" xfId="0" applyBorder="1"/>
    <xf numFmtId="0" fontId="0" fillId="0" borderId="23" xfId="0" applyBorder="1"/>
    <xf numFmtId="0" fontId="0" fillId="0" borderId="2" xfId="0" applyBorder="1"/>
    <xf numFmtId="0" fontId="0" fillId="0" borderId="24" xfId="0" applyBorder="1"/>
    <xf numFmtId="14" fontId="2" fillId="2" borderId="26" xfId="0" applyNumberFormat="1" applyFont="1" applyFill="1" applyBorder="1" applyAlignment="1">
      <alignment horizontal="center"/>
    </xf>
    <xf numFmtId="14" fontId="2" fillId="2" borderId="27" xfId="0" applyNumberFormat="1" applyFont="1" applyFill="1" applyBorder="1" applyAlignment="1">
      <alignment horizontal="center"/>
    </xf>
    <xf numFmtId="14" fontId="2" fillId="2" borderId="25" xfId="0" applyNumberFormat="1" applyFont="1" applyFill="1" applyBorder="1" applyAlignment="1">
      <alignment horizontal="center"/>
    </xf>
  </cellXfs>
  <cellStyles count="7">
    <cellStyle name="Comma 2" xfId="5" xr:uid="{00000000-0005-0000-0000-000000000000}"/>
    <cellStyle name="Currency 2" xfId="6" xr:uid="{00000000-0005-0000-0000-000001000000}"/>
    <cellStyle name="Normal 2" xfId="3" xr:uid="{00000000-0005-0000-0000-000002000000}"/>
    <cellStyle name="Percent 2" xfId="4" xr:uid="{00000000-0005-0000-0000-000003000000}"/>
    <cellStyle name="Обычный" xfId="0" builtinId="0"/>
    <cellStyle name="Обычный 2" xfId="2" xr:uid="{00000000-0005-0000-0000-000005000000}"/>
    <cellStyle name="Финансовый" xfId="1" builtinId="3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charset val="204"/>
        <scheme val="minor"/>
      </font>
      <numFmt numFmtId="19" formatCode="dd/mm/yyyy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8" formatCode="\+\7\(\4\9\5\)000\-00\-00"/>
    </dxf>
    <dxf>
      <numFmt numFmtId="15" formatCode="0.00E+00"/>
    </dxf>
    <dxf>
      <numFmt numFmtId="17" formatCode="#&quot; &quot;?/?"/>
    </dxf>
    <dxf>
      <numFmt numFmtId="14" formatCode="0.00%"/>
    </dxf>
    <dxf>
      <numFmt numFmtId="172" formatCode="[$-F400]h:mm:ss\ AM/PM"/>
    </dxf>
    <dxf>
      <numFmt numFmtId="19" formatCode="dd/mm/yyyy"/>
    </dxf>
    <dxf>
      <numFmt numFmtId="34" formatCode="_-* #,##0.00\ &quot;₽&quot;_-;\-* #,##0.00\ &quot;₽&quot;_-;_-* &quot;-&quot;??\ &quot;₽&quot;_-;_-@_-"/>
    </dxf>
    <dxf>
      <numFmt numFmtId="171" formatCode="#,##0.00\ &quot;₽&quot;"/>
    </dxf>
    <dxf>
      <numFmt numFmtId="2" formatCode="0.00"/>
    </dxf>
    <dxf>
      <font>
        <b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'1. Интерфейс'!$B$1</c:f>
              <c:strCache>
                <c:ptCount val="1"/>
                <c:pt idx="0">
                  <c:v>2016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'1. Интерфейс'!$A$2:$A$10</c:f>
              <c:strCache>
                <c:ptCount val="9"/>
                <c:pt idx="0">
                  <c:v>Андропов А.Д.</c:v>
                </c:pt>
                <c:pt idx="1">
                  <c:v>Берсенев А.И.</c:v>
                </c:pt>
                <c:pt idx="2">
                  <c:v>Васильева О.И.</c:v>
                </c:pt>
                <c:pt idx="3">
                  <c:v>Васильков А.П.</c:v>
                </c:pt>
                <c:pt idx="4">
                  <c:v>Збицкий М.З.</c:v>
                </c:pt>
                <c:pt idx="5">
                  <c:v>Иванова Т.П.</c:v>
                </c:pt>
                <c:pt idx="6">
                  <c:v>Илюшин В.Н.</c:v>
                </c:pt>
                <c:pt idx="7">
                  <c:v>Окулов Г.В.</c:v>
                </c:pt>
                <c:pt idx="8">
                  <c:v>Паршин К.П.</c:v>
                </c:pt>
              </c:strCache>
            </c:strRef>
          </c:cat>
          <c:val>
            <c:numRef>
              <c:f>'1. Интерфейс'!$B$2:$B$10</c:f>
              <c:numCache>
                <c:formatCode>General</c:formatCode>
                <c:ptCount val="9"/>
                <c:pt idx="0">
                  <c:v>813</c:v>
                </c:pt>
                <c:pt idx="1">
                  <c:v>664</c:v>
                </c:pt>
                <c:pt idx="2">
                  <c:v>594</c:v>
                </c:pt>
                <c:pt idx="3">
                  <c:v>889</c:v>
                </c:pt>
                <c:pt idx="4">
                  <c:v>504</c:v>
                </c:pt>
                <c:pt idx="5">
                  <c:v>548</c:v>
                </c:pt>
                <c:pt idx="6">
                  <c:v>544</c:v>
                </c:pt>
                <c:pt idx="7">
                  <c:v>746</c:v>
                </c:pt>
                <c:pt idx="8">
                  <c:v>748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75-4103-B18A-B90E097B96FA}"/>
            </c:ext>
          </c:extLst>
        </c:ser>
        <c:ser>
          <c:idx val="1"/>
          <c:order val="1"/>
          <c:tx>
            <c:strRef>
              <c:f>'1. Интерфейс'!$C$1</c:f>
              <c:strCache>
                <c:ptCount val="1"/>
                <c:pt idx="0">
                  <c:v>2017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'1. Интерфейс'!$A$2:$A$10</c:f>
              <c:strCache>
                <c:ptCount val="9"/>
                <c:pt idx="0">
                  <c:v>Андропов А.Д.</c:v>
                </c:pt>
                <c:pt idx="1">
                  <c:v>Берсенев А.И.</c:v>
                </c:pt>
                <c:pt idx="2">
                  <c:v>Васильева О.И.</c:v>
                </c:pt>
                <c:pt idx="3">
                  <c:v>Васильков А.П.</c:v>
                </c:pt>
                <c:pt idx="4">
                  <c:v>Збицкий М.З.</c:v>
                </c:pt>
                <c:pt idx="5">
                  <c:v>Иванова Т.П.</c:v>
                </c:pt>
                <c:pt idx="6">
                  <c:v>Илюшин В.Н.</c:v>
                </c:pt>
                <c:pt idx="7">
                  <c:v>Окулов Г.В.</c:v>
                </c:pt>
                <c:pt idx="8">
                  <c:v>Паршин К.П.</c:v>
                </c:pt>
              </c:strCache>
            </c:strRef>
          </c:cat>
          <c:val>
            <c:numRef>
              <c:f>'1. Интерфейс'!$C$2:$C$10</c:f>
              <c:numCache>
                <c:formatCode>General</c:formatCode>
                <c:ptCount val="9"/>
                <c:pt idx="0">
                  <c:v>514</c:v>
                </c:pt>
                <c:pt idx="1">
                  <c:v>720</c:v>
                </c:pt>
                <c:pt idx="2">
                  <c:v>829</c:v>
                </c:pt>
                <c:pt idx="3">
                  <c:v>779</c:v>
                </c:pt>
                <c:pt idx="4">
                  <c:v>733</c:v>
                </c:pt>
                <c:pt idx="5">
                  <c:v>835</c:v>
                </c:pt>
                <c:pt idx="6">
                  <c:v>547</c:v>
                </c:pt>
                <c:pt idx="7">
                  <c:v>566</c:v>
                </c:pt>
                <c:pt idx="8">
                  <c:v>750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75-4103-B18A-B90E097B96FA}"/>
            </c:ext>
          </c:extLst>
        </c:ser>
        <c:ser>
          <c:idx val="2"/>
          <c:order val="2"/>
          <c:tx>
            <c:strRef>
              <c:f>'1. Интерфейс'!$D$1</c:f>
              <c:strCache>
                <c:ptCount val="1"/>
                <c:pt idx="0">
                  <c:v>2018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'1. Интерфейс'!$A$2:$A$10</c:f>
              <c:strCache>
                <c:ptCount val="9"/>
                <c:pt idx="0">
                  <c:v>Андропов А.Д.</c:v>
                </c:pt>
                <c:pt idx="1">
                  <c:v>Берсенев А.И.</c:v>
                </c:pt>
                <c:pt idx="2">
                  <c:v>Васильева О.И.</c:v>
                </c:pt>
                <c:pt idx="3">
                  <c:v>Васильков А.П.</c:v>
                </c:pt>
                <c:pt idx="4">
                  <c:v>Збицкий М.З.</c:v>
                </c:pt>
                <c:pt idx="5">
                  <c:v>Иванова Т.П.</c:v>
                </c:pt>
                <c:pt idx="6">
                  <c:v>Илюшин В.Н.</c:v>
                </c:pt>
                <c:pt idx="7">
                  <c:v>Окулов Г.В.</c:v>
                </c:pt>
                <c:pt idx="8">
                  <c:v>Паршин К.П.</c:v>
                </c:pt>
              </c:strCache>
            </c:strRef>
          </c:cat>
          <c:val>
            <c:numRef>
              <c:f>'1. Интерфейс'!$D$2:$D$10</c:f>
              <c:numCache>
                <c:formatCode>General</c:formatCode>
                <c:ptCount val="9"/>
                <c:pt idx="0">
                  <c:v>882</c:v>
                </c:pt>
                <c:pt idx="1">
                  <c:v>718</c:v>
                </c:pt>
                <c:pt idx="2">
                  <c:v>795</c:v>
                </c:pt>
                <c:pt idx="3">
                  <c:v>613</c:v>
                </c:pt>
                <c:pt idx="4">
                  <c:v>563</c:v>
                </c:pt>
                <c:pt idx="5">
                  <c:v>798</c:v>
                </c:pt>
                <c:pt idx="6">
                  <c:v>527</c:v>
                </c:pt>
                <c:pt idx="7">
                  <c:v>802</c:v>
                </c:pt>
                <c:pt idx="8">
                  <c:v>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575-4103-B18A-B90E097B96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35251320"/>
        <c:axId val="535256240"/>
      </c:barChart>
      <c:catAx>
        <c:axId val="535251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35256240"/>
        <c:crosses val="autoZero"/>
        <c:auto val="1"/>
        <c:lblAlgn val="ctr"/>
        <c:lblOffset val="100"/>
        <c:noMultiLvlLbl val="0"/>
      </c:catAx>
      <c:valAx>
        <c:axId val="53525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35251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057902218310443E-2"/>
          <c:y val="0.22783909543860725"/>
          <c:w val="0.93788128777329893"/>
          <c:h val="0.6388741785552153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'6. Таблицы'!$E$1</c:f>
              <c:strCache>
                <c:ptCount val="1"/>
                <c:pt idx="0">
                  <c:v>Стипендия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'6. Таблицы'!$A$2:$A$15</c:f>
              <c:strCache>
                <c:ptCount val="14"/>
                <c:pt idx="0">
                  <c:v>Андропов А.Д.</c:v>
                </c:pt>
                <c:pt idx="1">
                  <c:v>Берсенев А.И.</c:v>
                </c:pt>
                <c:pt idx="2">
                  <c:v>Васильева О.И.</c:v>
                </c:pt>
                <c:pt idx="3">
                  <c:v>Васильков А.П.</c:v>
                </c:pt>
                <c:pt idx="4">
                  <c:v>Збицкий М.З.</c:v>
                </c:pt>
                <c:pt idx="5">
                  <c:v>Иванова Т.П.</c:v>
                </c:pt>
                <c:pt idx="6">
                  <c:v>Илюшин В.Н.</c:v>
                </c:pt>
                <c:pt idx="7">
                  <c:v>Окулов Г.В.</c:v>
                </c:pt>
                <c:pt idx="8">
                  <c:v>Паршин К.П.</c:v>
                </c:pt>
                <c:pt idx="9">
                  <c:v>сумма</c:v>
                </c:pt>
                <c:pt idx="10">
                  <c:v>среднее</c:v>
                </c:pt>
                <c:pt idx="11">
                  <c:v>максимум</c:v>
                </c:pt>
                <c:pt idx="12">
                  <c:v>минимум</c:v>
                </c:pt>
                <c:pt idx="13">
                  <c:v>количество</c:v>
                </c:pt>
              </c:strCache>
            </c:strRef>
          </c:cat>
          <c:val>
            <c:numRef>
              <c:f>'6. Таблицы'!$E$2:$E$15</c:f>
              <c:numCache>
                <c:formatCode>General</c:formatCode>
                <c:ptCount val="14"/>
                <c:pt idx="0">
                  <c:v>530</c:v>
                </c:pt>
                <c:pt idx="1">
                  <c:v>260</c:v>
                </c:pt>
                <c:pt idx="2">
                  <c:v>120</c:v>
                </c:pt>
                <c:pt idx="3">
                  <c:v>120</c:v>
                </c:pt>
                <c:pt idx="4">
                  <c:v>660</c:v>
                </c:pt>
                <c:pt idx="5">
                  <c:v>745</c:v>
                </c:pt>
                <c:pt idx="6">
                  <c:v>420</c:v>
                </c:pt>
                <c:pt idx="7">
                  <c:v>520</c:v>
                </c:pt>
                <c:pt idx="8">
                  <c:v>800</c:v>
                </c:pt>
                <c:pt idx="9">
                  <c:v>4175</c:v>
                </c:pt>
                <c:pt idx="10">
                  <c:v>463.88888888888891</c:v>
                </c:pt>
                <c:pt idx="11">
                  <c:v>800</c:v>
                </c:pt>
                <c:pt idx="12">
                  <c:v>120</c:v>
                </c:pt>
                <c:pt idx="13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EC-4B2D-9CE5-CB4981892BC7}"/>
            </c:ext>
          </c:extLst>
        </c:ser>
        <c:ser>
          <c:idx val="1"/>
          <c:order val="1"/>
          <c:tx>
            <c:strRef>
              <c:f>'6. Таблицы'!$F$1</c:f>
              <c:strCache>
                <c:ptCount val="1"/>
                <c:pt idx="0">
                  <c:v>Надбавка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'6. Таблицы'!$A$2:$A$15</c:f>
              <c:strCache>
                <c:ptCount val="14"/>
                <c:pt idx="0">
                  <c:v>Андропов А.Д.</c:v>
                </c:pt>
                <c:pt idx="1">
                  <c:v>Берсенев А.И.</c:v>
                </c:pt>
                <c:pt idx="2">
                  <c:v>Васильева О.И.</c:v>
                </c:pt>
                <c:pt idx="3">
                  <c:v>Васильков А.П.</c:v>
                </c:pt>
                <c:pt idx="4">
                  <c:v>Збицкий М.З.</c:v>
                </c:pt>
                <c:pt idx="5">
                  <c:v>Иванова Т.П.</c:v>
                </c:pt>
                <c:pt idx="6">
                  <c:v>Илюшин В.Н.</c:v>
                </c:pt>
                <c:pt idx="7">
                  <c:v>Окулов Г.В.</c:v>
                </c:pt>
                <c:pt idx="8">
                  <c:v>Паршин К.П.</c:v>
                </c:pt>
                <c:pt idx="9">
                  <c:v>сумма</c:v>
                </c:pt>
                <c:pt idx="10">
                  <c:v>среднее</c:v>
                </c:pt>
                <c:pt idx="11">
                  <c:v>максимум</c:v>
                </c:pt>
                <c:pt idx="12">
                  <c:v>минимум</c:v>
                </c:pt>
                <c:pt idx="13">
                  <c:v>количество</c:v>
                </c:pt>
              </c:strCache>
            </c:strRef>
          </c:cat>
          <c:val>
            <c:numRef>
              <c:f>'6. Таблицы'!$F$2:$F$15</c:f>
              <c:numCache>
                <c:formatCode>General</c:formatCode>
                <c:ptCount val="14"/>
                <c:pt idx="0">
                  <c:v>600</c:v>
                </c:pt>
                <c:pt idx="1">
                  <c:v>200</c:v>
                </c:pt>
                <c:pt idx="2">
                  <c:v>600</c:v>
                </c:pt>
                <c:pt idx="3">
                  <c:v>400</c:v>
                </c:pt>
                <c:pt idx="4">
                  <c:v>200</c:v>
                </c:pt>
                <c:pt idx="5">
                  <c:v>600</c:v>
                </c:pt>
                <c:pt idx="6">
                  <c:v>400</c:v>
                </c:pt>
                <c:pt idx="7">
                  <c:v>800</c:v>
                </c:pt>
                <c:pt idx="8">
                  <c:v>400</c:v>
                </c:pt>
                <c:pt idx="9">
                  <c:v>4200</c:v>
                </c:pt>
                <c:pt idx="10">
                  <c:v>466.66666666666669</c:v>
                </c:pt>
                <c:pt idx="11">
                  <c:v>800</c:v>
                </c:pt>
                <c:pt idx="12">
                  <c:v>200</c:v>
                </c:pt>
                <c:pt idx="13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5EC-4B2D-9CE5-CB4981892B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02585327"/>
        <c:axId val="1528049823"/>
      </c:barChart>
      <c:catAx>
        <c:axId val="16025853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28049823"/>
        <c:crosses val="autoZero"/>
        <c:auto val="1"/>
        <c:lblAlgn val="ctr"/>
        <c:lblOffset val="100"/>
        <c:noMultiLvlLbl val="0"/>
      </c:catAx>
      <c:valAx>
        <c:axId val="15280498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6025853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2149032116278566"/>
          <c:y val="0.14149658204701274"/>
          <c:w val="0.27612134910401087"/>
          <c:h val="8.02082658893123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47624</xdr:colOff>
      <xdr:row>0</xdr:row>
      <xdr:rowOff>95250</xdr:rowOff>
    </xdr:from>
    <xdr:to>
      <xdr:col>12</xdr:col>
      <xdr:colOff>152399</xdr:colOff>
      <xdr:row>6</xdr:row>
      <xdr:rowOff>142876</xdr:rowOff>
    </xdr:to>
    <xdr:sp macro="" textlink="">
      <xdr:nvSpPr>
        <xdr:cNvPr id="4" name="Speech Bubble: Rectangle 3">
          <a:extLst>
            <a:ext uri="{FF2B5EF4-FFF2-40B4-BE49-F238E27FC236}">
              <a16:creationId xmlns:a16="http://schemas.microsoft.com/office/drawing/2014/main" id="{CC8898BE-B427-4D20-B3E4-F7AD2F38AFCB}"/>
            </a:ext>
          </a:extLst>
        </xdr:cNvPr>
        <xdr:cNvSpPr/>
      </xdr:nvSpPr>
      <xdr:spPr>
        <a:xfrm>
          <a:off x="5610224" y="95250"/>
          <a:ext cx="5915025" cy="1190626"/>
        </a:xfrm>
        <a:prstGeom prst="wedgeRectCallout">
          <a:avLst>
            <a:gd name="adj1" fmla="val -50893"/>
            <a:gd name="adj2" fmla="val 104546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ru-RU" sz="1100" b="1" u="sng"/>
            <a:t>Задание</a:t>
          </a:r>
          <a:r>
            <a:rPr lang="ru-RU" sz="1100" b="1" u="sng" baseline="0"/>
            <a:t> 1</a:t>
          </a:r>
          <a:r>
            <a:rPr lang="ru-RU" sz="1100" b="1" u="sng"/>
            <a:t>:</a:t>
          </a:r>
        </a:p>
        <a:p>
          <a:pPr algn="l"/>
          <a:endParaRPr lang="ru-RU" sz="1100"/>
        </a:p>
        <a:p>
          <a:pPr algn="l"/>
          <a:r>
            <a:rPr lang="ru-RU" sz="1100"/>
            <a:t>1)</a:t>
          </a:r>
          <a:r>
            <a:rPr lang="ru-RU" sz="1100" baseline="0"/>
            <a:t> </a:t>
          </a:r>
          <a:r>
            <a:rPr lang="ru-RU" sz="1100" b="1" baseline="0"/>
            <a:t>Оформите Рисунок </a:t>
          </a:r>
          <a:r>
            <a:rPr lang="ru-RU" sz="1100" baseline="0"/>
            <a:t>произвольным стилем через </a:t>
          </a:r>
          <a:r>
            <a:rPr lang="ru-RU" sz="1100" b="1" baseline="0"/>
            <a:t>контекстную</a:t>
          </a:r>
          <a:r>
            <a:rPr lang="ru-RU" sz="1100" baseline="0"/>
            <a:t> </a:t>
          </a:r>
          <a:r>
            <a:rPr lang="ru-RU" sz="1100" b="1" baseline="0"/>
            <a:t>вкладку Формат</a:t>
          </a:r>
        </a:p>
        <a:p>
          <a:pPr algn="l"/>
          <a:r>
            <a:rPr lang="ru-RU" sz="1100" b="0" baseline="0"/>
            <a:t>2) </a:t>
          </a:r>
          <a:r>
            <a:rPr lang="ru-RU" sz="1100" b="1" baseline="0"/>
            <a:t>Оформите Таблицу </a:t>
          </a:r>
          <a:r>
            <a:rPr lang="ru-RU" sz="1100" b="0" baseline="0"/>
            <a:t>произвольным цветом через </a:t>
          </a:r>
          <a:r>
            <a:rPr lang="ru-RU" sz="1100" b="1" baseline="0"/>
            <a:t>контекстную вкладку Конструктор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3) </a:t>
          </a:r>
          <a:r>
            <a:rPr lang="ru-RU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Оформите Диаграмму </a:t>
          </a: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другим стилем через </a:t>
          </a:r>
          <a:r>
            <a:rPr lang="ru-RU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контекстную вкладку Конструктор</a:t>
          </a:r>
          <a:endParaRPr lang="ru-RU">
            <a:effectLst/>
          </a:endParaRPr>
        </a:p>
        <a:p>
          <a:pPr algn="l"/>
          <a:endParaRPr lang="ru-RU" sz="1100" b="1"/>
        </a:p>
        <a:p>
          <a:pPr algn="l"/>
          <a:endParaRPr lang="ru-RU" sz="1100" b="1"/>
        </a:p>
      </xdr:txBody>
    </xdr:sp>
    <xdr:clientData/>
  </xdr:twoCellAnchor>
  <xdr:twoCellAnchor>
    <xdr:from>
      <xdr:col>0</xdr:col>
      <xdr:colOff>47624</xdr:colOff>
      <xdr:row>11</xdr:row>
      <xdr:rowOff>19050</xdr:rowOff>
    </xdr:from>
    <xdr:to>
      <xdr:col>6</xdr:col>
      <xdr:colOff>438150</xdr:colOff>
      <xdr:row>19</xdr:row>
      <xdr:rowOff>66674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5222E91-AB63-40BB-9E08-20BBC5CA2A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790575</xdr:colOff>
      <xdr:row>9</xdr:row>
      <xdr:rowOff>123824</xdr:rowOff>
    </xdr:from>
    <xdr:to>
      <xdr:col>11</xdr:col>
      <xdr:colOff>238125</xdr:colOff>
      <xdr:row>19</xdr:row>
      <xdr:rowOff>38099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F943AA61-ABC0-46F6-92B8-D1ADC9B8224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-7292" t="-10127" r="-8332" b="-10758"/>
        <a:stretch/>
      </xdr:blipFill>
      <xdr:spPr bwMode="auto">
        <a:xfrm>
          <a:off x="8162925" y="1838324"/>
          <a:ext cx="2114550" cy="1819275"/>
        </a:xfrm>
        <a:prstGeom prst="rect">
          <a:avLst/>
        </a:prstGeom>
        <a:solidFill>
          <a:srgbClr val="000000">
            <a:shade val="95000"/>
          </a:srgbClr>
        </a:solidFill>
        <a:ln w="444500" cap="sq">
          <a:solidFill>
            <a:srgbClr val="000000"/>
          </a:solidFill>
          <a:miter lim="800000"/>
        </a:ln>
        <a:effectLst>
          <a:outerShdw blurRad="254000" dist="190500" dir="2700000" sy="90000" algn="bl" rotWithShape="0">
            <a:srgbClr val="000000">
              <a:alpha val="4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0</xdr:row>
      <xdr:rowOff>28575</xdr:rowOff>
    </xdr:from>
    <xdr:to>
      <xdr:col>15</xdr:col>
      <xdr:colOff>419100</xdr:colOff>
      <xdr:row>7</xdr:row>
      <xdr:rowOff>66676</xdr:rowOff>
    </xdr:to>
    <xdr:sp macro="" textlink="">
      <xdr:nvSpPr>
        <xdr:cNvPr id="2" name="Speech Bubble: Rectangle 3">
          <a:extLst>
            <a:ext uri="{FF2B5EF4-FFF2-40B4-BE49-F238E27FC236}">
              <a16:creationId xmlns:a16="http://schemas.microsoft.com/office/drawing/2014/main" id="{2C2C4CE7-B0BB-457F-B36E-8BD8EA0AAEBB}"/>
            </a:ext>
          </a:extLst>
        </xdr:cNvPr>
        <xdr:cNvSpPr/>
      </xdr:nvSpPr>
      <xdr:spPr>
        <a:xfrm>
          <a:off x="5448300" y="28575"/>
          <a:ext cx="6124575" cy="1371601"/>
        </a:xfrm>
        <a:prstGeom prst="wedgeRectCallout">
          <a:avLst>
            <a:gd name="adj1" fmla="val -50893"/>
            <a:gd name="adj2" fmla="val 104546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ru-RU" sz="1100" b="1" u="sng"/>
            <a:t>Задание</a:t>
          </a:r>
          <a:r>
            <a:rPr lang="ru-RU" sz="1100" b="1" u="sng" baseline="0"/>
            <a:t> 2</a:t>
          </a:r>
          <a:r>
            <a:rPr lang="ru-RU" sz="1100" b="1" u="sng"/>
            <a:t>:</a:t>
          </a:r>
        </a:p>
        <a:p>
          <a:pPr algn="l"/>
          <a:endParaRPr lang="ru-RU" sz="1100"/>
        </a:p>
        <a:p>
          <a:pPr algn="l"/>
          <a:r>
            <a:rPr lang="ru-RU" sz="1100" b="0"/>
            <a:t>1)</a:t>
          </a:r>
          <a:r>
            <a:rPr lang="ru-RU" sz="1100" b="0" baseline="0"/>
            <a:t> В</a:t>
          </a:r>
          <a:r>
            <a:rPr lang="ru-RU" sz="1100" b="1" baseline="0"/>
            <a:t> столбцах </a:t>
          </a:r>
          <a:r>
            <a:rPr lang="en-US" sz="1100" b="1" baseline="0"/>
            <a:t>B, C </a:t>
          </a:r>
          <a:r>
            <a:rPr lang="ru-RU" sz="1100" b="1" baseline="0"/>
            <a:t>и </a:t>
          </a:r>
          <a:r>
            <a:rPr lang="en-US" sz="1100" b="1" baseline="0"/>
            <a:t>D  </a:t>
          </a:r>
          <a:r>
            <a:rPr lang="ru-RU" sz="1100" b="1" baseline="0"/>
            <a:t>замените текстовые данные на числовые </a:t>
          </a:r>
          <a:r>
            <a:rPr lang="ru-RU" sz="1100" b="0" baseline="0"/>
            <a:t>(произвольные значения)</a:t>
          </a:r>
        </a:p>
        <a:p>
          <a:pPr algn="l"/>
          <a:r>
            <a:rPr lang="ru-RU" sz="1100" b="0" baseline="0"/>
            <a:t>2) Вычислите столбец </a:t>
          </a:r>
          <a:r>
            <a:rPr lang="ru-RU" sz="1100" b="1" baseline="0"/>
            <a:t>общая стоимость </a:t>
          </a:r>
          <a:r>
            <a:rPr lang="ru-RU" sz="1100" b="0" baseline="0"/>
            <a:t>по формуле </a:t>
          </a:r>
          <a:r>
            <a:rPr lang="ru-RU" sz="1100" b="1" baseline="0"/>
            <a:t>кол-во товара * цена товара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3) </a:t>
          </a:r>
          <a:r>
            <a:rPr lang="ru-RU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Допишите новые строки</a:t>
          </a: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(товар 11 - товар 15), внесите произвольные данные для них</a:t>
          </a:r>
          <a:endParaRPr lang="ru-RU" b="0">
            <a:effectLst/>
          </a:endParaRPr>
        </a:p>
        <a:p>
          <a:pPr algn="l"/>
          <a:endParaRPr lang="ru-RU" sz="1100" b="1"/>
        </a:p>
        <a:p>
          <a:pPr algn="l"/>
          <a:endParaRPr lang="ru-RU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607848</xdr:colOff>
      <xdr:row>8</xdr:row>
      <xdr:rowOff>168056</xdr:rowOff>
    </xdr:from>
    <xdr:to>
      <xdr:col>7</xdr:col>
      <xdr:colOff>771525</xdr:colOff>
      <xdr:row>15</xdr:row>
      <xdr:rowOff>85725</xdr:rowOff>
    </xdr:to>
    <xdr:sp macro="" textlink="">
      <xdr:nvSpPr>
        <xdr:cNvPr id="2" name="Speech Bubble: Rectangle 3">
          <a:extLst>
            <a:ext uri="{FF2B5EF4-FFF2-40B4-BE49-F238E27FC236}">
              <a16:creationId xmlns:a16="http://schemas.microsoft.com/office/drawing/2014/main" id="{61A724FD-D34E-498D-B0E3-0D9D857DED6C}"/>
            </a:ext>
          </a:extLst>
        </xdr:cNvPr>
        <xdr:cNvSpPr/>
      </xdr:nvSpPr>
      <xdr:spPr>
        <a:xfrm>
          <a:off x="607848" y="1977806"/>
          <a:ext cx="7212177" cy="1584544"/>
        </a:xfrm>
        <a:prstGeom prst="wedgeRectCallout">
          <a:avLst>
            <a:gd name="adj1" fmla="val -37494"/>
            <a:gd name="adj2" fmla="val -78028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ru-RU" sz="1100" b="1" u="sng"/>
            <a:t>Задание</a:t>
          </a:r>
          <a:r>
            <a:rPr lang="ru-RU" sz="1100" b="1" u="sng" baseline="0"/>
            <a:t> 3</a:t>
          </a:r>
          <a:r>
            <a:rPr lang="ru-RU" sz="1100" b="1" u="sng"/>
            <a:t>:</a:t>
          </a:r>
        </a:p>
        <a:p>
          <a:pPr algn="l"/>
          <a:endParaRPr lang="ru-RU" sz="1100"/>
        </a:p>
        <a:p>
          <a:pPr algn="l"/>
          <a:r>
            <a:rPr lang="ru-RU" sz="1100" b="0" baseline="0"/>
            <a:t>1) Выполните </a:t>
          </a:r>
          <a:r>
            <a:rPr lang="ru-RU" sz="1100" b="1" baseline="0"/>
            <a:t>оформление столбцов </a:t>
          </a:r>
          <a:r>
            <a:rPr lang="en-US" sz="1100" b="1" baseline="0"/>
            <a:t>A, B, C... H, I </a:t>
          </a:r>
          <a:r>
            <a:rPr lang="ru-RU" sz="1100" b="0" baseline="0"/>
            <a:t>таблицы</a:t>
          </a:r>
          <a:r>
            <a:rPr lang="en-US" sz="1100" b="0" baseline="0"/>
            <a:t>,</a:t>
          </a:r>
          <a:r>
            <a:rPr lang="ru-RU" sz="1100" b="0" baseline="0"/>
            <a:t> исходя из подписей строки заголовка:</a:t>
          </a:r>
        </a:p>
        <a:p>
          <a:pPr algn="l"/>
          <a:r>
            <a:rPr lang="ru-RU" sz="1100" b="0" baseline="0"/>
            <a:t>	столбец А: числовой формат</a:t>
          </a:r>
        </a:p>
        <a:p>
          <a:pPr algn="l"/>
          <a:r>
            <a:rPr lang="ru-RU" sz="1100" b="0" baseline="0"/>
            <a:t>	столбец В: денежный формат (произвольно)</a:t>
          </a:r>
        </a:p>
        <a:p>
          <a:pPr algn="l"/>
          <a:r>
            <a:rPr lang="ru-RU" sz="1100" b="0" baseline="0"/>
            <a:t>	столбец С: </a:t>
          </a: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финансовый формат (произвольно)</a:t>
          </a:r>
        </a:p>
        <a:p>
          <a:pPr algn="l"/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...</a:t>
          </a:r>
        </a:p>
        <a:p>
          <a:pPr algn="l"/>
          <a:r>
            <a:rPr lang="ru-RU" sz="1100" b="0" baseline="0"/>
            <a:t>2) </a:t>
          </a:r>
          <a:r>
            <a:rPr lang="ru-RU" sz="1100" b="1" baseline="0"/>
            <a:t>скопируйте формат ячейки К2 </a:t>
          </a:r>
          <a:r>
            <a:rPr lang="ru-RU" sz="1100" b="0" baseline="0"/>
            <a:t>на ячейки </a:t>
          </a:r>
          <a:r>
            <a:rPr lang="ru-RU" sz="1100" b="1" baseline="0"/>
            <a:t>столбца </a:t>
          </a:r>
          <a:r>
            <a:rPr lang="en-US" sz="1100" b="1" baseline="0"/>
            <a:t>I </a:t>
          </a:r>
          <a:r>
            <a:rPr lang="en-US" sz="1100" b="0" baseline="0"/>
            <a:t>(</a:t>
          </a:r>
          <a:r>
            <a:rPr lang="ru-RU" sz="1100" b="0" baseline="0"/>
            <a:t>кнопка Формат по образцу</a:t>
          </a:r>
          <a:r>
            <a:rPr lang="en-US" sz="1100" b="0" baseline="0"/>
            <a:t>)</a:t>
          </a:r>
          <a:endParaRPr lang="ru-RU" sz="11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152399</xdr:colOff>
      <xdr:row>19</xdr:row>
      <xdr:rowOff>28574</xdr:rowOff>
    </xdr:from>
    <xdr:to>
      <xdr:col>17</xdr:col>
      <xdr:colOff>0</xdr:colOff>
      <xdr:row>33</xdr:row>
      <xdr:rowOff>142875</xdr:rowOff>
    </xdr:to>
    <xdr:sp macro="" textlink="">
      <xdr:nvSpPr>
        <xdr:cNvPr id="3" name="Speech Bubble: Rectangle 3">
          <a:extLst>
            <a:ext uri="{FF2B5EF4-FFF2-40B4-BE49-F238E27FC236}">
              <a16:creationId xmlns:a16="http://schemas.microsoft.com/office/drawing/2014/main" id="{1317CA79-EDA8-4CC6-A8B9-6358992C8468}"/>
            </a:ext>
          </a:extLst>
        </xdr:cNvPr>
        <xdr:cNvSpPr/>
      </xdr:nvSpPr>
      <xdr:spPr>
        <a:xfrm>
          <a:off x="152399" y="3352799"/>
          <a:ext cx="9848851" cy="2381251"/>
        </a:xfrm>
        <a:prstGeom prst="wedgeRectCallout">
          <a:avLst>
            <a:gd name="adj1" fmla="val -26123"/>
            <a:gd name="adj2" fmla="val -69067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ru-RU" sz="1100" b="1" u="sng"/>
            <a:t>Задание</a:t>
          </a:r>
          <a:r>
            <a:rPr lang="ru-RU" sz="1100" b="1" u="sng" baseline="0"/>
            <a:t> </a:t>
          </a:r>
          <a:r>
            <a:rPr lang="en-US" sz="1100" b="1" u="sng" baseline="0"/>
            <a:t>4</a:t>
          </a:r>
          <a:r>
            <a:rPr lang="ru-RU" sz="1100" b="1" u="sng"/>
            <a:t>:</a:t>
          </a:r>
        </a:p>
        <a:p>
          <a:pPr algn="l"/>
          <a:endParaRPr lang="ru-RU" sz="1100"/>
        </a:p>
        <a:p>
          <a:pPr algn="l"/>
          <a:r>
            <a:rPr lang="ru-RU" sz="1100" b="0" baseline="0"/>
            <a:t>1) </a:t>
          </a: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в столбцах 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A:F  </a:t>
          </a: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в</a:t>
          </a:r>
          <a:r>
            <a:rPr lang="ru-RU" sz="1100" b="0" baseline="0"/>
            <a:t>ыполните </a:t>
          </a:r>
          <a:r>
            <a:rPr lang="ru-RU" sz="1100" b="1" baseline="0"/>
            <a:t>заполнение рядов </a:t>
          </a:r>
          <a:r>
            <a:rPr lang="ru-RU" sz="1100" b="0" baseline="0"/>
            <a:t>по их начальным значениям: </a:t>
          </a:r>
        </a:p>
        <a:p>
          <a:pPr algn="l"/>
          <a:r>
            <a:rPr lang="ru-RU" sz="1100" b="0" baseline="0"/>
            <a:t>	столбец А: 1 2 3 4 5 ...</a:t>
          </a:r>
        </a:p>
        <a:p>
          <a:pPr algn="l"/>
          <a:r>
            <a:rPr lang="ru-RU" sz="1100" b="0" baseline="0"/>
            <a:t>	столбец В: 10 20 30 40 50 ...</a:t>
          </a:r>
        </a:p>
        <a:p>
          <a:pPr algn="l"/>
          <a:r>
            <a:rPr lang="ru-RU" sz="1100" b="0" baseline="0"/>
            <a:t>	столбец С: </a:t>
          </a: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1 3 5 7 9 11 ...</a:t>
          </a:r>
        </a:p>
        <a:p>
          <a:pPr algn="l"/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...</a:t>
          </a:r>
        </a:p>
        <a:p>
          <a:pPr algn="l"/>
          <a:r>
            <a:rPr lang="ru-RU" sz="1100" b="0" baseline="0"/>
            <a:t>2) </a:t>
          </a: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в столбцах 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G:K </a:t>
          </a: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продолжите </a:t>
          </a:r>
          <a:r>
            <a:rPr lang="ru-RU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заполнение рядов </a:t>
          </a: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по начальным значениям из списков:</a:t>
          </a:r>
          <a:endParaRPr lang="ru-RU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ru-RU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Вторник Среда Четверг ...</a:t>
          </a:r>
        </a:p>
        <a:p>
          <a:pPr algn="l"/>
          <a:r>
            <a:rPr lang="ru-RU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Вт Ср Чт ...</a:t>
          </a:r>
        </a:p>
        <a:p>
          <a:pPr algn="l"/>
          <a:r>
            <a:rPr lang="ru-RU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1 кв. 2 кв. 3 кв. ...</a:t>
          </a:r>
        </a:p>
        <a:p>
          <a:pPr algn="l"/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	если заполнение списков не происходит, замените слова на зарезервированные по языковым настройкам Вашего ПК</a:t>
          </a:r>
        </a:p>
        <a:p>
          <a:pPr algn="l"/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Например, 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Tuesday,</a:t>
          </a: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Q1 ...</a:t>
          </a:r>
          <a:endParaRPr lang="ru-RU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76201</xdr:colOff>
      <xdr:row>0</xdr:row>
      <xdr:rowOff>95251</xdr:rowOff>
    </xdr:from>
    <xdr:to>
      <xdr:col>15</xdr:col>
      <xdr:colOff>266700</xdr:colOff>
      <xdr:row>11</xdr:row>
      <xdr:rowOff>28575</xdr:rowOff>
    </xdr:to>
    <xdr:sp macro="" textlink="">
      <xdr:nvSpPr>
        <xdr:cNvPr id="3" name="Speech Bubble: Rectangle 3">
          <a:extLst>
            <a:ext uri="{FF2B5EF4-FFF2-40B4-BE49-F238E27FC236}">
              <a16:creationId xmlns:a16="http://schemas.microsoft.com/office/drawing/2014/main" id="{F9C2E7A3-B7F3-4C82-9183-4AD424D9DE27}"/>
            </a:ext>
          </a:extLst>
        </xdr:cNvPr>
        <xdr:cNvSpPr/>
      </xdr:nvSpPr>
      <xdr:spPr>
        <a:xfrm>
          <a:off x="4705351" y="95251"/>
          <a:ext cx="6886574" cy="1943099"/>
        </a:xfrm>
        <a:prstGeom prst="wedgeRectCallout">
          <a:avLst>
            <a:gd name="adj1" fmla="val -62166"/>
            <a:gd name="adj2" fmla="val -22667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ru-RU" sz="1100" b="1" u="sng"/>
            <a:t>Задание</a:t>
          </a:r>
          <a:r>
            <a:rPr lang="ru-RU" sz="1100" b="1" u="sng" baseline="0"/>
            <a:t> </a:t>
          </a:r>
          <a:r>
            <a:rPr lang="en-US" sz="1100" b="1" u="sng" baseline="0"/>
            <a:t>5</a:t>
          </a:r>
          <a:r>
            <a:rPr lang="ru-RU" sz="1100" b="1" u="sng"/>
            <a:t>:</a:t>
          </a:r>
        </a:p>
        <a:p>
          <a:pPr algn="l"/>
          <a:endParaRPr lang="ru-RU" sz="1100"/>
        </a:p>
        <a:p>
          <a:pPr algn="l"/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В </a:t>
          </a:r>
          <a:r>
            <a:rPr lang="ru-RU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столбце С исправьте причину ошибок в формулах</a:t>
          </a: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получив ответ - число</a:t>
          </a:r>
        </a:p>
        <a:p>
          <a:pPr algn="l"/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ru-RU" sz="1100" b="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подсказка</a:t>
          </a: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</a:p>
        <a:p>
          <a:pPr algn="l"/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ошибка может быть связана с </a:t>
          </a:r>
        </a:p>
        <a:p>
          <a:pPr algn="l"/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- некорректным вводом в самой формуле,</a:t>
          </a:r>
        </a:p>
        <a:p>
          <a:pPr algn="l"/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- ссылкой на некорректное значение,</a:t>
          </a:r>
        </a:p>
        <a:p>
          <a:pPr algn="l"/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- ситуацией деления на 0 (для исправления ввести в ячейку-знаменатель произвольное число),</a:t>
          </a:r>
        </a:p>
        <a:p>
          <a:pPr algn="l"/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- переполнением стека (предел вычислительной мощности 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Excel</a:t>
          </a: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</a:t>
          </a: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заменить/уменьшить число,</a:t>
          </a:r>
        </a:p>
        <a:p>
          <a:pPr algn="l"/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Число или формула может не вписаться по ширине ячейки (увеличить ширину столбца).</a:t>
          </a:r>
        </a:p>
        <a:p>
          <a:pPr algn="l"/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 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339172</xdr:colOff>
      <xdr:row>19</xdr:row>
      <xdr:rowOff>152676</xdr:rowOff>
    </xdr:from>
    <xdr:to>
      <xdr:col>13</xdr:col>
      <xdr:colOff>1244464</xdr:colOff>
      <xdr:row>34</xdr:row>
      <xdr:rowOff>83102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F3E11F36-C3B2-4DA1-8115-3A3E09FC13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</xdr:colOff>
      <xdr:row>8</xdr:row>
      <xdr:rowOff>0</xdr:rowOff>
    </xdr:from>
    <xdr:to>
      <xdr:col>12</xdr:col>
      <xdr:colOff>523876</xdr:colOff>
      <xdr:row>15</xdr:row>
      <xdr:rowOff>29818</xdr:rowOff>
    </xdr:to>
    <xdr:sp macro="" textlink="">
      <xdr:nvSpPr>
        <xdr:cNvPr id="5" name="Speech Bubble: Rectangle 3">
          <a:extLst>
            <a:ext uri="{FF2B5EF4-FFF2-40B4-BE49-F238E27FC236}">
              <a16:creationId xmlns:a16="http://schemas.microsoft.com/office/drawing/2014/main" id="{EBD28E8E-E087-49FB-8FDE-A857CE7FEAEA}"/>
            </a:ext>
          </a:extLst>
        </xdr:cNvPr>
        <xdr:cNvSpPr/>
      </xdr:nvSpPr>
      <xdr:spPr>
        <a:xfrm>
          <a:off x="5305426" y="1524000"/>
          <a:ext cx="5372100" cy="1363318"/>
        </a:xfrm>
        <a:prstGeom prst="wedgeRectCallout">
          <a:avLst>
            <a:gd name="adj1" fmla="val -56964"/>
            <a:gd name="adj2" fmla="val -43237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ru-RU" sz="1100" b="1" u="sng"/>
            <a:t>Задание</a:t>
          </a:r>
          <a:r>
            <a:rPr lang="ru-RU" sz="1100" b="1" u="sng" baseline="0"/>
            <a:t> 6</a:t>
          </a:r>
          <a:r>
            <a:rPr lang="ru-RU" sz="1100" b="1" u="sng"/>
            <a:t>:</a:t>
          </a:r>
        </a:p>
        <a:p>
          <a:pPr algn="l"/>
          <a:endParaRPr lang="ru-RU" sz="1100"/>
        </a:p>
        <a:p>
          <a:pPr algn="l"/>
          <a:r>
            <a:rPr lang="ru-RU" sz="1100" b="0"/>
            <a:t>1)</a:t>
          </a:r>
          <a:r>
            <a:rPr lang="ru-RU" sz="1100" b="0" baseline="0"/>
            <a:t> Преобразуйте область данных </a:t>
          </a:r>
          <a:r>
            <a:rPr lang="en-US" sz="1100" b="0" baseline="0"/>
            <a:t>A1:F10</a:t>
          </a:r>
          <a:r>
            <a:rPr lang="ru-RU" sz="1100" b="0" baseline="0"/>
            <a:t> в </a:t>
          </a:r>
          <a:r>
            <a:rPr lang="ru-RU" sz="1100" b="1" baseline="0"/>
            <a:t>Таблицу</a:t>
          </a:r>
        </a:p>
        <a:p>
          <a:pPr algn="l"/>
          <a:r>
            <a:rPr lang="ru-RU" sz="1100" b="0" baseline="0"/>
            <a:t>2) Через вкладку </a:t>
          </a:r>
          <a:r>
            <a:rPr lang="ru-RU" sz="1100" b="1" baseline="0"/>
            <a:t>Конструктор</a:t>
          </a:r>
          <a:r>
            <a:rPr lang="ru-RU" sz="1100" b="0" baseline="0"/>
            <a:t> создайте произвольное форматирование для таблицы</a:t>
          </a:r>
          <a:endParaRPr lang="ru-RU" sz="1100" b="1" baseline="0"/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3) Включите</a:t>
          </a:r>
          <a:r>
            <a:rPr lang="ru-RU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Строку Итогов</a:t>
          </a: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добавьте вычисления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- Сумма по полю Стипендия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- Среднее по полю Надбавка</a:t>
          </a:r>
          <a:endParaRPr lang="ru-RU" b="0">
            <a:effectLst/>
          </a:endParaRPr>
        </a:p>
        <a:p>
          <a:pPr algn="l"/>
          <a:endParaRPr lang="ru-RU" sz="1100" b="1"/>
        </a:p>
        <a:p>
          <a:pPr algn="l"/>
          <a:endParaRPr lang="ru-RU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D10" totalsRowShown="0">
  <autoFilter ref="A1:D10" xr:uid="{00000000-0009-0000-0100-000001000000}"/>
  <tableColumns count="4">
    <tableColumn id="1" xr3:uid="{00000000-0010-0000-0000-000001000000}" name="Фамилия"/>
    <tableColumn id="2" xr3:uid="{00000000-0010-0000-0000-000002000000}" name="2016"/>
    <tableColumn id="3" xr3:uid="{00000000-0010-0000-0000-000003000000}" name="2017"/>
    <tableColumn id="4" xr3:uid="{00000000-0010-0000-0000-000004000000}" name="2018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Таблица2" displayName="Таблица2" ref="A1:I6" totalsRowShown="0" headerRowDxfId="17">
  <tableColumns count="9">
    <tableColumn id="1" xr3:uid="{00000000-0010-0000-0100-000001000000}" name="числовой формат" dataDxfId="16"/>
    <tableColumn id="2" xr3:uid="{00000000-0010-0000-0100-000002000000}" name="денежный формат" dataDxfId="15"/>
    <tableColumn id="3" xr3:uid="{00000000-0010-0000-0100-000003000000}" name="финансовый _x000a_формат" dataDxfId="14"/>
    <tableColumn id="4" xr3:uid="{00000000-0010-0000-0100-000004000000}" name="формат_x000a_дата" dataDxfId="13"/>
    <tableColumn id="5" xr3:uid="{00000000-0010-0000-0100-000005000000}" name="формат_x000a_время" dataDxfId="12"/>
    <tableColumn id="6" xr3:uid="{00000000-0010-0000-0100-000006000000}" name="процентный формат" dataDxfId="11"/>
    <tableColumn id="7" xr3:uid="{00000000-0010-0000-0100-000007000000}" name="дробный формат" dataDxfId="10"/>
    <tableColumn id="8" xr3:uid="{00000000-0010-0000-0100-000008000000}" name="экспоненциальный формат" dataDxfId="9"/>
    <tableColumn id="9" xr3:uid="{00000000-0010-0000-0100-000009000000}" name="формат _x000a_телефон" dataDxfId="8" dataCellStyle="Normal 2"/>
  </tableColumns>
  <tableStyleInfo name="TableStyleMedium2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C4C58A3-7110-45D1-970A-E1DEE64D1C8C}" name="Таблица4" displayName="Таблица4" ref="A1:F15" totalsRowShown="0" headerRowDxfId="0" tableBorderDxfId="7">
  <autoFilter ref="A1:F15" xr:uid="{7C4C58A3-7110-45D1-970A-E1DEE64D1C8C}"/>
  <tableColumns count="6">
    <tableColumn id="1" xr3:uid="{E30C12B2-9194-4A55-A0FB-064A593279C8}" name="Фамилия" dataDxfId="6"/>
    <tableColumn id="2" xr3:uid="{02179B68-2696-4B0E-99AF-3CA411222B24}" name="Откуда" dataDxfId="5"/>
    <tableColumn id="3" xr3:uid="{748FD5CC-D35A-4373-BD07-4ECBDD331662}" name="Специальность" dataDxfId="4"/>
    <tableColumn id="4" xr3:uid="{8759FD16-6B55-469F-B075-6A715275214A}" name="Курс" dataDxfId="3"/>
    <tableColumn id="5" xr3:uid="{339711BC-3922-4CEF-96C2-653C36A4949E}" name="Стипендия" dataDxfId="2"/>
    <tableColumn id="6" xr3:uid="{FEE039E7-CA72-4BEF-8649-F407CD3706A9}" name="Надбавка" dataDxfId="1">
      <calculatedColumnFormula>D2*200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8"/>
  <sheetViews>
    <sheetView zoomScale="150" zoomScaleNormal="150" workbookViewId="0">
      <selection activeCell="E11" sqref="E11"/>
    </sheetView>
  </sheetViews>
  <sheetFormatPr defaultRowHeight="12.75" x14ac:dyDescent="0.2"/>
  <cols>
    <col min="1" max="1" width="17" style="36" bestFit="1" customWidth="1"/>
    <col min="2" max="2" width="19.5703125" style="36" bestFit="1" customWidth="1"/>
    <col min="3" max="3" width="19.28515625" style="36" customWidth="1"/>
    <col min="4" max="4" width="11" style="36" customWidth="1"/>
    <col min="5" max="5" width="15.7109375" style="36" customWidth="1"/>
    <col min="6" max="6" width="14.140625" style="36" customWidth="1"/>
    <col min="7" max="7" width="18.5703125" style="36" customWidth="1"/>
    <col min="8" max="16384" width="9.140625" style="36"/>
  </cols>
  <sheetData>
    <row r="1" spans="1:7" x14ac:dyDescent="0.2">
      <c r="A1" s="93" t="s">
        <v>29</v>
      </c>
      <c r="B1" s="93" t="s">
        <v>82</v>
      </c>
      <c r="C1" s="93" t="s">
        <v>83</v>
      </c>
      <c r="D1" s="93" t="s">
        <v>84</v>
      </c>
      <c r="E1" s="94" t="s">
        <v>30</v>
      </c>
      <c r="F1" s="93" t="s">
        <v>31</v>
      </c>
      <c r="G1" s="93" t="s">
        <v>32</v>
      </c>
    </row>
    <row r="2" spans="1:7" x14ac:dyDescent="0.2">
      <c r="A2" s="95" t="s">
        <v>85</v>
      </c>
      <c r="B2" s="95" t="s">
        <v>86</v>
      </c>
      <c r="C2" s="96">
        <v>44994</v>
      </c>
      <c r="D2" s="97">
        <v>0.42708333333333331</v>
      </c>
      <c r="E2" s="98">
        <v>2</v>
      </c>
      <c r="F2" s="98">
        <v>85.15</v>
      </c>
      <c r="G2" s="99">
        <f>E2*F2</f>
        <v>170.3</v>
      </c>
    </row>
    <row r="3" spans="1:7" x14ac:dyDescent="0.2">
      <c r="A3" s="95" t="s">
        <v>87</v>
      </c>
      <c r="B3" s="95" t="s">
        <v>88</v>
      </c>
      <c r="C3" s="96">
        <v>44994</v>
      </c>
      <c r="D3" s="97">
        <v>0.42708333333333331</v>
      </c>
      <c r="E3" s="98">
        <v>100</v>
      </c>
      <c r="F3" s="98">
        <v>15</v>
      </c>
      <c r="G3" s="99">
        <f t="shared" ref="G3:G8" si="0">E3*F3</f>
        <v>1500</v>
      </c>
    </row>
    <row r="4" spans="1:7" x14ac:dyDescent="0.2">
      <c r="A4" s="95" t="s">
        <v>89</v>
      </c>
      <c r="B4" s="95" t="s">
        <v>86</v>
      </c>
      <c r="C4" s="96">
        <v>44994</v>
      </c>
      <c r="D4" s="97">
        <v>0.42708333333333298</v>
      </c>
      <c r="E4" s="98">
        <v>10</v>
      </c>
      <c r="F4" s="98">
        <v>2000</v>
      </c>
      <c r="G4" s="99">
        <f t="shared" si="0"/>
        <v>20000</v>
      </c>
    </row>
    <row r="5" spans="1:7" x14ac:dyDescent="0.2">
      <c r="A5" s="95" t="s">
        <v>90</v>
      </c>
      <c r="B5" s="95" t="s">
        <v>88</v>
      </c>
      <c r="C5" s="96">
        <v>44994</v>
      </c>
      <c r="D5" s="97">
        <v>0.42708333333333298</v>
      </c>
      <c r="E5" s="98">
        <v>70</v>
      </c>
      <c r="F5" s="98">
        <v>7</v>
      </c>
      <c r="G5" s="99">
        <f t="shared" si="0"/>
        <v>490</v>
      </c>
    </row>
    <row r="6" spans="1:7" x14ac:dyDescent="0.2">
      <c r="A6" s="95" t="s">
        <v>91</v>
      </c>
      <c r="B6" s="95" t="s">
        <v>88</v>
      </c>
      <c r="C6" s="96">
        <v>44994</v>
      </c>
      <c r="D6" s="97">
        <v>0.42708333333333298</v>
      </c>
      <c r="E6" s="98">
        <v>30</v>
      </c>
      <c r="F6" s="98">
        <v>150</v>
      </c>
      <c r="G6" s="99">
        <f t="shared" si="0"/>
        <v>4500</v>
      </c>
    </row>
    <row r="7" spans="1:7" x14ac:dyDescent="0.2">
      <c r="A7" s="95" t="s">
        <v>92</v>
      </c>
      <c r="B7" s="95" t="s">
        <v>88</v>
      </c>
      <c r="C7" s="96">
        <v>44994</v>
      </c>
      <c r="D7" s="97">
        <v>0.42708333333333298</v>
      </c>
      <c r="E7" s="98">
        <v>50</v>
      </c>
      <c r="F7" s="98">
        <v>25</v>
      </c>
      <c r="G7" s="99">
        <f t="shared" si="0"/>
        <v>1250</v>
      </c>
    </row>
    <row r="8" spans="1:7" x14ac:dyDescent="0.2">
      <c r="A8" s="95" t="s">
        <v>93</v>
      </c>
      <c r="B8" s="95" t="s">
        <v>86</v>
      </c>
      <c r="C8" s="96">
        <v>44994</v>
      </c>
      <c r="D8" s="97">
        <v>0.42708333333333298</v>
      </c>
      <c r="E8" s="98">
        <v>1000</v>
      </c>
      <c r="F8" s="98">
        <v>10</v>
      </c>
      <c r="G8" s="99">
        <f t="shared" si="0"/>
        <v>10000</v>
      </c>
    </row>
  </sheetData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H10"/>
  <sheetViews>
    <sheetView workbookViewId="0">
      <selection activeCell="G8" sqref="G8"/>
    </sheetView>
  </sheetViews>
  <sheetFormatPr defaultColWidth="20" defaultRowHeight="15" x14ac:dyDescent="0.25"/>
  <cols>
    <col min="1" max="1" width="15" bestFit="1" customWidth="1"/>
    <col min="2" max="4" width="11" bestFit="1" customWidth="1"/>
    <col min="5" max="5" width="9.7109375" bestFit="1" customWidth="1"/>
    <col min="6" max="6" width="11.7109375" customWidth="1"/>
    <col min="7" max="7" width="14" customWidth="1"/>
    <col min="8" max="8" width="7.140625" bestFit="1" customWidth="1"/>
    <col min="258" max="258" width="15.7109375" customWidth="1"/>
    <col min="259" max="259" width="16.140625" customWidth="1"/>
    <col min="260" max="260" width="14.28515625" bestFit="1" customWidth="1"/>
    <col min="261" max="261" width="11.5703125" customWidth="1"/>
    <col min="262" max="262" width="11.7109375" customWidth="1"/>
    <col min="263" max="263" width="11" bestFit="1" customWidth="1"/>
    <col min="264" max="264" width="10.28515625" customWidth="1"/>
    <col min="514" max="514" width="15.7109375" customWidth="1"/>
    <col min="515" max="515" width="16.140625" customWidth="1"/>
    <col min="516" max="516" width="14.28515625" bestFit="1" customWidth="1"/>
    <col min="517" max="517" width="11.5703125" customWidth="1"/>
    <col min="518" max="518" width="11.7109375" customWidth="1"/>
    <col min="519" max="519" width="11" bestFit="1" customWidth="1"/>
    <col min="520" max="520" width="10.28515625" customWidth="1"/>
    <col min="770" max="770" width="15.7109375" customWidth="1"/>
    <col min="771" max="771" width="16.140625" customWidth="1"/>
    <col min="772" max="772" width="14.28515625" bestFit="1" customWidth="1"/>
    <col min="773" max="773" width="11.5703125" customWidth="1"/>
    <col min="774" max="774" width="11.7109375" customWidth="1"/>
    <col min="775" max="775" width="11" bestFit="1" customWidth="1"/>
    <col min="776" max="776" width="10.28515625" customWidth="1"/>
    <col min="1026" max="1026" width="15.7109375" customWidth="1"/>
    <col min="1027" max="1027" width="16.140625" customWidth="1"/>
    <col min="1028" max="1028" width="14.28515625" bestFit="1" customWidth="1"/>
    <col min="1029" max="1029" width="11.5703125" customWidth="1"/>
    <col min="1030" max="1030" width="11.7109375" customWidth="1"/>
    <col min="1031" max="1031" width="11" bestFit="1" customWidth="1"/>
    <col min="1032" max="1032" width="10.28515625" customWidth="1"/>
    <col min="1282" max="1282" width="15.7109375" customWidth="1"/>
    <col min="1283" max="1283" width="16.140625" customWidth="1"/>
    <col min="1284" max="1284" width="14.28515625" bestFit="1" customWidth="1"/>
    <col min="1285" max="1285" width="11.5703125" customWidth="1"/>
    <col min="1286" max="1286" width="11.7109375" customWidth="1"/>
    <col min="1287" max="1287" width="11" bestFit="1" customWidth="1"/>
    <col min="1288" max="1288" width="10.28515625" customWidth="1"/>
    <col min="1538" max="1538" width="15.7109375" customWidth="1"/>
    <col min="1539" max="1539" width="16.140625" customWidth="1"/>
    <col min="1540" max="1540" width="14.28515625" bestFit="1" customWidth="1"/>
    <col min="1541" max="1541" width="11.5703125" customWidth="1"/>
    <col min="1542" max="1542" width="11.7109375" customWidth="1"/>
    <col min="1543" max="1543" width="11" bestFit="1" customWidth="1"/>
    <col min="1544" max="1544" width="10.28515625" customWidth="1"/>
    <col min="1794" max="1794" width="15.7109375" customWidth="1"/>
    <col min="1795" max="1795" width="16.140625" customWidth="1"/>
    <col min="1796" max="1796" width="14.28515625" bestFit="1" customWidth="1"/>
    <col min="1797" max="1797" width="11.5703125" customWidth="1"/>
    <col min="1798" max="1798" width="11.7109375" customWidth="1"/>
    <col min="1799" max="1799" width="11" bestFit="1" customWidth="1"/>
    <col min="1800" max="1800" width="10.28515625" customWidth="1"/>
    <col min="2050" max="2050" width="15.7109375" customWidth="1"/>
    <col min="2051" max="2051" width="16.140625" customWidth="1"/>
    <col min="2052" max="2052" width="14.28515625" bestFit="1" customWidth="1"/>
    <col min="2053" max="2053" width="11.5703125" customWidth="1"/>
    <col min="2054" max="2054" width="11.7109375" customWidth="1"/>
    <col min="2055" max="2055" width="11" bestFit="1" customWidth="1"/>
    <col min="2056" max="2056" width="10.28515625" customWidth="1"/>
    <col min="2306" max="2306" width="15.7109375" customWidth="1"/>
    <col min="2307" max="2307" width="16.140625" customWidth="1"/>
    <col min="2308" max="2308" width="14.28515625" bestFit="1" customWidth="1"/>
    <col min="2309" max="2309" width="11.5703125" customWidth="1"/>
    <col min="2310" max="2310" width="11.7109375" customWidth="1"/>
    <col min="2311" max="2311" width="11" bestFit="1" customWidth="1"/>
    <col min="2312" max="2312" width="10.28515625" customWidth="1"/>
    <col min="2562" max="2562" width="15.7109375" customWidth="1"/>
    <col min="2563" max="2563" width="16.140625" customWidth="1"/>
    <col min="2564" max="2564" width="14.28515625" bestFit="1" customWidth="1"/>
    <col min="2565" max="2565" width="11.5703125" customWidth="1"/>
    <col min="2566" max="2566" width="11.7109375" customWidth="1"/>
    <col min="2567" max="2567" width="11" bestFit="1" customWidth="1"/>
    <col min="2568" max="2568" width="10.28515625" customWidth="1"/>
    <col min="2818" max="2818" width="15.7109375" customWidth="1"/>
    <col min="2819" max="2819" width="16.140625" customWidth="1"/>
    <col min="2820" max="2820" width="14.28515625" bestFit="1" customWidth="1"/>
    <col min="2821" max="2821" width="11.5703125" customWidth="1"/>
    <col min="2822" max="2822" width="11.7109375" customWidth="1"/>
    <col min="2823" max="2823" width="11" bestFit="1" customWidth="1"/>
    <col min="2824" max="2824" width="10.28515625" customWidth="1"/>
    <col min="3074" max="3074" width="15.7109375" customWidth="1"/>
    <col min="3075" max="3075" width="16.140625" customWidth="1"/>
    <col min="3076" max="3076" width="14.28515625" bestFit="1" customWidth="1"/>
    <col min="3077" max="3077" width="11.5703125" customWidth="1"/>
    <col min="3078" max="3078" width="11.7109375" customWidth="1"/>
    <col min="3079" max="3079" width="11" bestFit="1" customWidth="1"/>
    <col min="3080" max="3080" width="10.28515625" customWidth="1"/>
    <col min="3330" max="3330" width="15.7109375" customWidth="1"/>
    <col min="3331" max="3331" width="16.140625" customWidth="1"/>
    <col min="3332" max="3332" width="14.28515625" bestFit="1" customWidth="1"/>
    <col min="3333" max="3333" width="11.5703125" customWidth="1"/>
    <col min="3334" max="3334" width="11.7109375" customWidth="1"/>
    <col min="3335" max="3335" width="11" bestFit="1" customWidth="1"/>
    <col min="3336" max="3336" width="10.28515625" customWidth="1"/>
    <col min="3586" max="3586" width="15.7109375" customWidth="1"/>
    <col min="3587" max="3587" width="16.140625" customWidth="1"/>
    <col min="3588" max="3588" width="14.28515625" bestFit="1" customWidth="1"/>
    <col min="3589" max="3589" width="11.5703125" customWidth="1"/>
    <col min="3590" max="3590" width="11.7109375" customWidth="1"/>
    <col min="3591" max="3591" width="11" bestFit="1" customWidth="1"/>
    <col min="3592" max="3592" width="10.28515625" customWidth="1"/>
    <col min="3842" max="3842" width="15.7109375" customWidth="1"/>
    <col min="3843" max="3843" width="16.140625" customWidth="1"/>
    <col min="3844" max="3844" width="14.28515625" bestFit="1" customWidth="1"/>
    <col min="3845" max="3845" width="11.5703125" customWidth="1"/>
    <col min="3846" max="3846" width="11.7109375" customWidth="1"/>
    <col min="3847" max="3847" width="11" bestFit="1" customWidth="1"/>
    <col min="3848" max="3848" width="10.28515625" customWidth="1"/>
    <col min="4098" max="4098" width="15.7109375" customWidth="1"/>
    <col min="4099" max="4099" width="16.140625" customWidth="1"/>
    <col min="4100" max="4100" width="14.28515625" bestFit="1" customWidth="1"/>
    <col min="4101" max="4101" width="11.5703125" customWidth="1"/>
    <col min="4102" max="4102" width="11.7109375" customWidth="1"/>
    <col min="4103" max="4103" width="11" bestFit="1" customWidth="1"/>
    <col min="4104" max="4104" width="10.28515625" customWidth="1"/>
    <col min="4354" max="4354" width="15.7109375" customWidth="1"/>
    <col min="4355" max="4355" width="16.140625" customWidth="1"/>
    <col min="4356" max="4356" width="14.28515625" bestFit="1" customWidth="1"/>
    <col min="4357" max="4357" width="11.5703125" customWidth="1"/>
    <col min="4358" max="4358" width="11.7109375" customWidth="1"/>
    <col min="4359" max="4359" width="11" bestFit="1" customWidth="1"/>
    <col min="4360" max="4360" width="10.28515625" customWidth="1"/>
    <col min="4610" max="4610" width="15.7109375" customWidth="1"/>
    <col min="4611" max="4611" width="16.140625" customWidth="1"/>
    <col min="4612" max="4612" width="14.28515625" bestFit="1" customWidth="1"/>
    <col min="4613" max="4613" width="11.5703125" customWidth="1"/>
    <col min="4614" max="4614" width="11.7109375" customWidth="1"/>
    <col min="4615" max="4615" width="11" bestFit="1" customWidth="1"/>
    <col min="4616" max="4616" width="10.28515625" customWidth="1"/>
    <col min="4866" max="4866" width="15.7109375" customWidth="1"/>
    <col min="4867" max="4867" width="16.140625" customWidth="1"/>
    <col min="4868" max="4868" width="14.28515625" bestFit="1" customWidth="1"/>
    <col min="4869" max="4869" width="11.5703125" customWidth="1"/>
    <col min="4870" max="4870" width="11.7109375" customWidth="1"/>
    <col min="4871" max="4871" width="11" bestFit="1" customWidth="1"/>
    <col min="4872" max="4872" width="10.28515625" customWidth="1"/>
    <col min="5122" max="5122" width="15.7109375" customWidth="1"/>
    <col min="5123" max="5123" width="16.140625" customWidth="1"/>
    <col min="5124" max="5124" width="14.28515625" bestFit="1" customWidth="1"/>
    <col min="5125" max="5125" width="11.5703125" customWidth="1"/>
    <col min="5126" max="5126" width="11.7109375" customWidth="1"/>
    <col min="5127" max="5127" width="11" bestFit="1" customWidth="1"/>
    <col min="5128" max="5128" width="10.28515625" customWidth="1"/>
    <col min="5378" max="5378" width="15.7109375" customWidth="1"/>
    <col min="5379" max="5379" width="16.140625" customWidth="1"/>
    <col min="5380" max="5380" width="14.28515625" bestFit="1" customWidth="1"/>
    <col min="5381" max="5381" width="11.5703125" customWidth="1"/>
    <col min="5382" max="5382" width="11.7109375" customWidth="1"/>
    <col min="5383" max="5383" width="11" bestFit="1" customWidth="1"/>
    <col min="5384" max="5384" width="10.28515625" customWidth="1"/>
    <col min="5634" max="5634" width="15.7109375" customWidth="1"/>
    <col min="5635" max="5635" width="16.140625" customWidth="1"/>
    <col min="5636" max="5636" width="14.28515625" bestFit="1" customWidth="1"/>
    <col min="5637" max="5637" width="11.5703125" customWidth="1"/>
    <col min="5638" max="5638" width="11.7109375" customWidth="1"/>
    <col min="5639" max="5639" width="11" bestFit="1" customWidth="1"/>
    <col min="5640" max="5640" width="10.28515625" customWidth="1"/>
    <col min="5890" max="5890" width="15.7109375" customWidth="1"/>
    <col min="5891" max="5891" width="16.140625" customWidth="1"/>
    <col min="5892" max="5892" width="14.28515625" bestFit="1" customWidth="1"/>
    <col min="5893" max="5893" width="11.5703125" customWidth="1"/>
    <col min="5894" max="5894" width="11.7109375" customWidth="1"/>
    <col min="5895" max="5895" width="11" bestFit="1" customWidth="1"/>
    <col min="5896" max="5896" width="10.28515625" customWidth="1"/>
    <col min="6146" max="6146" width="15.7109375" customWidth="1"/>
    <col min="6147" max="6147" width="16.140625" customWidth="1"/>
    <col min="6148" max="6148" width="14.28515625" bestFit="1" customWidth="1"/>
    <col min="6149" max="6149" width="11.5703125" customWidth="1"/>
    <col min="6150" max="6150" width="11.7109375" customWidth="1"/>
    <col min="6151" max="6151" width="11" bestFit="1" customWidth="1"/>
    <col min="6152" max="6152" width="10.28515625" customWidth="1"/>
    <col min="6402" max="6402" width="15.7109375" customWidth="1"/>
    <col min="6403" max="6403" width="16.140625" customWidth="1"/>
    <col min="6404" max="6404" width="14.28515625" bestFit="1" customWidth="1"/>
    <col min="6405" max="6405" width="11.5703125" customWidth="1"/>
    <col min="6406" max="6406" width="11.7109375" customWidth="1"/>
    <col min="6407" max="6407" width="11" bestFit="1" customWidth="1"/>
    <col min="6408" max="6408" width="10.28515625" customWidth="1"/>
    <col min="6658" max="6658" width="15.7109375" customWidth="1"/>
    <col min="6659" max="6659" width="16.140625" customWidth="1"/>
    <col min="6660" max="6660" width="14.28515625" bestFit="1" customWidth="1"/>
    <col min="6661" max="6661" width="11.5703125" customWidth="1"/>
    <col min="6662" max="6662" width="11.7109375" customWidth="1"/>
    <col min="6663" max="6663" width="11" bestFit="1" customWidth="1"/>
    <col min="6664" max="6664" width="10.28515625" customWidth="1"/>
    <col min="6914" max="6914" width="15.7109375" customWidth="1"/>
    <col min="6915" max="6915" width="16.140625" customWidth="1"/>
    <col min="6916" max="6916" width="14.28515625" bestFit="1" customWidth="1"/>
    <col min="6917" max="6917" width="11.5703125" customWidth="1"/>
    <col min="6918" max="6918" width="11.7109375" customWidth="1"/>
    <col min="6919" max="6919" width="11" bestFit="1" customWidth="1"/>
    <col min="6920" max="6920" width="10.28515625" customWidth="1"/>
    <col min="7170" max="7170" width="15.7109375" customWidth="1"/>
    <col min="7171" max="7171" width="16.140625" customWidth="1"/>
    <col min="7172" max="7172" width="14.28515625" bestFit="1" customWidth="1"/>
    <col min="7173" max="7173" width="11.5703125" customWidth="1"/>
    <col min="7174" max="7174" width="11.7109375" customWidth="1"/>
    <col min="7175" max="7175" width="11" bestFit="1" customWidth="1"/>
    <col min="7176" max="7176" width="10.28515625" customWidth="1"/>
    <col min="7426" max="7426" width="15.7109375" customWidth="1"/>
    <col min="7427" max="7427" width="16.140625" customWidth="1"/>
    <col min="7428" max="7428" width="14.28515625" bestFit="1" customWidth="1"/>
    <col min="7429" max="7429" width="11.5703125" customWidth="1"/>
    <col min="7430" max="7430" width="11.7109375" customWidth="1"/>
    <col min="7431" max="7431" width="11" bestFit="1" customWidth="1"/>
    <col min="7432" max="7432" width="10.28515625" customWidth="1"/>
    <col min="7682" max="7682" width="15.7109375" customWidth="1"/>
    <col min="7683" max="7683" width="16.140625" customWidth="1"/>
    <col min="7684" max="7684" width="14.28515625" bestFit="1" customWidth="1"/>
    <col min="7685" max="7685" width="11.5703125" customWidth="1"/>
    <col min="7686" max="7686" width="11.7109375" customWidth="1"/>
    <col min="7687" max="7687" width="11" bestFit="1" customWidth="1"/>
    <col min="7688" max="7688" width="10.28515625" customWidth="1"/>
    <col min="7938" max="7938" width="15.7109375" customWidth="1"/>
    <col min="7939" max="7939" width="16.140625" customWidth="1"/>
    <col min="7940" max="7940" width="14.28515625" bestFit="1" customWidth="1"/>
    <col min="7941" max="7941" width="11.5703125" customWidth="1"/>
    <col min="7942" max="7942" width="11.7109375" customWidth="1"/>
    <col min="7943" max="7943" width="11" bestFit="1" customWidth="1"/>
    <col min="7944" max="7944" width="10.28515625" customWidth="1"/>
    <col min="8194" max="8194" width="15.7109375" customWidth="1"/>
    <col min="8195" max="8195" width="16.140625" customWidth="1"/>
    <col min="8196" max="8196" width="14.28515625" bestFit="1" customWidth="1"/>
    <col min="8197" max="8197" width="11.5703125" customWidth="1"/>
    <col min="8198" max="8198" width="11.7109375" customWidth="1"/>
    <col min="8199" max="8199" width="11" bestFit="1" customWidth="1"/>
    <col min="8200" max="8200" width="10.28515625" customWidth="1"/>
    <col min="8450" max="8450" width="15.7109375" customWidth="1"/>
    <col min="8451" max="8451" width="16.140625" customWidth="1"/>
    <col min="8452" max="8452" width="14.28515625" bestFit="1" customWidth="1"/>
    <col min="8453" max="8453" width="11.5703125" customWidth="1"/>
    <col min="8454" max="8454" width="11.7109375" customWidth="1"/>
    <col min="8455" max="8455" width="11" bestFit="1" customWidth="1"/>
    <col min="8456" max="8456" width="10.28515625" customWidth="1"/>
    <col min="8706" max="8706" width="15.7109375" customWidth="1"/>
    <col min="8707" max="8707" width="16.140625" customWidth="1"/>
    <col min="8708" max="8708" width="14.28515625" bestFit="1" customWidth="1"/>
    <col min="8709" max="8709" width="11.5703125" customWidth="1"/>
    <col min="8710" max="8710" width="11.7109375" customWidth="1"/>
    <col min="8711" max="8711" width="11" bestFit="1" customWidth="1"/>
    <col min="8712" max="8712" width="10.28515625" customWidth="1"/>
    <col min="8962" max="8962" width="15.7109375" customWidth="1"/>
    <col min="8963" max="8963" width="16.140625" customWidth="1"/>
    <col min="8964" max="8964" width="14.28515625" bestFit="1" customWidth="1"/>
    <col min="8965" max="8965" width="11.5703125" customWidth="1"/>
    <col min="8966" max="8966" width="11.7109375" customWidth="1"/>
    <col min="8967" max="8967" width="11" bestFit="1" customWidth="1"/>
    <col min="8968" max="8968" width="10.28515625" customWidth="1"/>
    <col min="9218" max="9218" width="15.7109375" customWidth="1"/>
    <col min="9219" max="9219" width="16.140625" customWidth="1"/>
    <col min="9220" max="9220" width="14.28515625" bestFit="1" customWidth="1"/>
    <col min="9221" max="9221" width="11.5703125" customWidth="1"/>
    <col min="9222" max="9222" width="11.7109375" customWidth="1"/>
    <col min="9223" max="9223" width="11" bestFit="1" customWidth="1"/>
    <col min="9224" max="9224" width="10.28515625" customWidth="1"/>
    <col min="9474" max="9474" width="15.7109375" customWidth="1"/>
    <col min="9475" max="9475" width="16.140625" customWidth="1"/>
    <col min="9476" max="9476" width="14.28515625" bestFit="1" customWidth="1"/>
    <col min="9477" max="9477" width="11.5703125" customWidth="1"/>
    <col min="9478" max="9478" width="11.7109375" customWidth="1"/>
    <col min="9479" max="9479" width="11" bestFit="1" customWidth="1"/>
    <col min="9480" max="9480" width="10.28515625" customWidth="1"/>
    <col min="9730" max="9730" width="15.7109375" customWidth="1"/>
    <col min="9731" max="9731" width="16.140625" customWidth="1"/>
    <col min="9732" max="9732" width="14.28515625" bestFit="1" customWidth="1"/>
    <col min="9733" max="9733" width="11.5703125" customWidth="1"/>
    <col min="9734" max="9734" width="11.7109375" customWidth="1"/>
    <col min="9735" max="9735" width="11" bestFit="1" customWidth="1"/>
    <col min="9736" max="9736" width="10.28515625" customWidth="1"/>
    <col min="9986" max="9986" width="15.7109375" customWidth="1"/>
    <col min="9987" max="9987" width="16.140625" customWidth="1"/>
    <col min="9988" max="9988" width="14.28515625" bestFit="1" customWidth="1"/>
    <col min="9989" max="9989" width="11.5703125" customWidth="1"/>
    <col min="9990" max="9990" width="11.7109375" customWidth="1"/>
    <col min="9991" max="9991" width="11" bestFit="1" customWidth="1"/>
    <col min="9992" max="9992" width="10.28515625" customWidth="1"/>
    <col min="10242" max="10242" width="15.7109375" customWidth="1"/>
    <col min="10243" max="10243" width="16.140625" customWidth="1"/>
    <col min="10244" max="10244" width="14.28515625" bestFit="1" customWidth="1"/>
    <col min="10245" max="10245" width="11.5703125" customWidth="1"/>
    <col min="10246" max="10246" width="11.7109375" customWidth="1"/>
    <col min="10247" max="10247" width="11" bestFit="1" customWidth="1"/>
    <col min="10248" max="10248" width="10.28515625" customWidth="1"/>
    <col min="10498" max="10498" width="15.7109375" customWidth="1"/>
    <col min="10499" max="10499" width="16.140625" customWidth="1"/>
    <col min="10500" max="10500" width="14.28515625" bestFit="1" customWidth="1"/>
    <col min="10501" max="10501" width="11.5703125" customWidth="1"/>
    <col min="10502" max="10502" width="11.7109375" customWidth="1"/>
    <col min="10503" max="10503" width="11" bestFit="1" customWidth="1"/>
    <col min="10504" max="10504" width="10.28515625" customWidth="1"/>
    <col min="10754" max="10754" width="15.7109375" customWidth="1"/>
    <col min="10755" max="10755" width="16.140625" customWidth="1"/>
    <col min="10756" max="10756" width="14.28515625" bestFit="1" customWidth="1"/>
    <col min="10757" max="10757" width="11.5703125" customWidth="1"/>
    <col min="10758" max="10758" width="11.7109375" customWidth="1"/>
    <col min="10759" max="10759" width="11" bestFit="1" customWidth="1"/>
    <col min="10760" max="10760" width="10.28515625" customWidth="1"/>
    <col min="11010" max="11010" width="15.7109375" customWidth="1"/>
    <col min="11011" max="11011" width="16.140625" customWidth="1"/>
    <col min="11012" max="11012" width="14.28515625" bestFit="1" customWidth="1"/>
    <col min="11013" max="11013" width="11.5703125" customWidth="1"/>
    <col min="11014" max="11014" width="11.7109375" customWidth="1"/>
    <col min="11015" max="11015" width="11" bestFit="1" customWidth="1"/>
    <col min="11016" max="11016" width="10.28515625" customWidth="1"/>
    <col min="11266" max="11266" width="15.7109375" customWidth="1"/>
    <col min="11267" max="11267" width="16.140625" customWidth="1"/>
    <col min="11268" max="11268" width="14.28515625" bestFit="1" customWidth="1"/>
    <col min="11269" max="11269" width="11.5703125" customWidth="1"/>
    <col min="11270" max="11270" width="11.7109375" customWidth="1"/>
    <col min="11271" max="11271" width="11" bestFit="1" customWidth="1"/>
    <col min="11272" max="11272" width="10.28515625" customWidth="1"/>
    <col min="11522" max="11522" width="15.7109375" customWidth="1"/>
    <col min="11523" max="11523" width="16.140625" customWidth="1"/>
    <col min="11524" max="11524" width="14.28515625" bestFit="1" customWidth="1"/>
    <col min="11525" max="11525" width="11.5703125" customWidth="1"/>
    <col min="11526" max="11526" width="11.7109375" customWidth="1"/>
    <col min="11527" max="11527" width="11" bestFit="1" customWidth="1"/>
    <col min="11528" max="11528" width="10.28515625" customWidth="1"/>
    <col min="11778" max="11778" width="15.7109375" customWidth="1"/>
    <col min="11779" max="11779" width="16.140625" customWidth="1"/>
    <col min="11780" max="11780" width="14.28515625" bestFit="1" customWidth="1"/>
    <col min="11781" max="11781" width="11.5703125" customWidth="1"/>
    <col min="11782" max="11782" width="11.7109375" customWidth="1"/>
    <col min="11783" max="11783" width="11" bestFit="1" customWidth="1"/>
    <col min="11784" max="11784" width="10.28515625" customWidth="1"/>
    <col min="12034" max="12034" width="15.7109375" customWidth="1"/>
    <col min="12035" max="12035" width="16.140625" customWidth="1"/>
    <col min="12036" max="12036" width="14.28515625" bestFit="1" customWidth="1"/>
    <col min="12037" max="12037" width="11.5703125" customWidth="1"/>
    <col min="12038" max="12038" width="11.7109375" customWidth="1"/>
    <col min="12039" max="12039" width="11" bestFit="1" customWidth="1"/>
    <col min="12040" max="12040" width="10.28515625" customWidth="1"/>
    <col min="12290" max="12290" width="15.7109375" customWidth="1"/>
    <col min="12291" max="12291" width="16.140625" customWidth="1"/>
    <col min="12292" max="12292" width="14.28515625" bestFit="1" customWidth="1"/>
    <col min="12293" max="12293" width="11.5703125" customWidth="1"/>
    <col min="12294" max="12294" width="11.7109375" customWidth="1"/>
    <col min="12295" max="12295" width="11" bestFit="1" customWidth="1"/>
    <col min="12296" max="12296" width="10.28515625" customWidth="1"/>
    <col min="12546" max="12546" width="15.7109375" customWidth="1"/>
    <col min="12547" max="12547" width="16.140625" customWidth="1"/>
    <col min="12548" max="12548" width="14.28515625" bestFit="1" customWidth="1"/>
    <col min="12549" max="12549" width="11.5703125" customWidth="1"/>
    <col min="12550" max="12550" width="11.7109375" customWidth="1"/>
    <col min="12551" max="12551" width="11" bestFit="1" customWidth="1"/>
    <col min="12552" max="12552" width="10.28515625" customWidth="1"/>
    <col min="12802" max="12802" width="15.7109375" customWidth="1"/>
    <col min="12803" max="12803" width="16.140625" customWidth="1"/>
    <col min="12804" max="12804" width="14.28515625" bestFit="1" customWidth="1"/>
    <col min="12805" max="12805" width="11.5703125" customWidth="1"/>
    <col min="12806" max="12806" width="11.7109375" customWidth="1"/>
    <col min="12807" max="12807" width="11" bestFit="1" customWidth="1"/>
    <col min="12808" max="12808" width="10.28515625" customWidth="1"/>
    <col min="13058" max="13058" width="15.7109375" customWidth="1"/>
    <col min="13059" max="13059" width="16.140625" customWidth="1"/>
    <col min="13060" max="13060" width="14.28515625" bestFit="1" customWidth="1"/>
    <col min="13061" max="13061" width="11.5703125" customWidth="1"/>
    <col min="13062" max="13062" width="11.7109375" customWidth="1"/>
    <col min="13063" max="13063" width="11" bestFit="1" customWidth="1"/>
    <col min="13064" max="13064" width="10.28515625" customWidth="1"/>
    <col min="13314" max="13314" width="15.7109375" customWidth="1"/>
    <col min="13315" max="13315" width="16.140625" customWidth="1"/>
    <col min="13316" max="13316" width="14.28515625" bestFit="1" customWidth="1"/>
    <col min="13317" max="13317" width="11.5703125" customWidth="1"/>
    <col min="13318" max="13318" width="11.7109375" customWidth="1"/>
    <col min="13319" max="13319" width="11" bestFit="1" customWidth="1"/>
    <col min="13320" max="13320" width="10.28515625" customWidth="1"/>
    <col min="13570" max="13570" width="15.7109375" customWidth="1"/>
    <col min="13571" max="13571" width="16.140625" customWidth="1"/>
    <col min="13572" max="13572" width="14.28515625" bestFit="1" customWidth="1"/>
    <col min="13573" max="13573" width="11.5703125" customWidth="1"/>
    <col min="13574" max="13574" width="11.7109375" customWidth="1"/>
    <col min="13575" max="13575" width="11" bestFit="1" customWidth="1"/>
    <col min="13576" max="13576" width="10.28515625" customWidth="1"/>
    <col min="13826" max="13826" width="15.7109375" customWidth="1"/>
    <col min="13827" max="13827" width="16.140625" customWidth="1"/>
    <col min="13828" max="13828" width="14.28515625" bestFit="1" customWidth="1"/>
    <col min="13829" max="13829" width="11.5703125" customWidth="1"/>
    <col min="13830" max="13830" width="11.7109375" customWidth="1"/>
    <col min="13831" max="13831" width="11" bestFit="1" customWidth="1"/>
    <col min="13832" max="13832" width="10.28515625" customWidth="1"/>
    <col min="14082" max="14082" width="15.7109375" customWidth="1"/>
    <col min="14083" max="14083" width="16.140625" customWidth="1"/>
    <col min="14084" max="14084" width="14.28515625" bestFit="1" customWidth="1"/>
    <col min="14085" max="14085" width="11.5703125" customWidth="1"/>
    <col min="14086" max="14086" width="11.7109375" customWidth="1"/>
    <col min="14087" max="14087" width="11" bestFit="1" customWidth="1"/>
    <col min="14088" max="14088" width="10.28515625" customWidth="1"/>
    <col min="14338" max="14338" width="15.7109375" customWidth="1"/>
    <col min="14339" max="14339" width="16.140625" customWidth="1"/>
    <col min="14340" max="14340" width="14.28515625" bestFit="1" customWidth="1"/>
    <col min="14341" max="14341" width="11.5703125" customWidth="1"/>
    <col min="14342" max="14342" width="11.7109375" customWidth="1"/>
    <col min="14343" max="14343" width="11" bestFit="1" customWidth="1"/>
    <col min="14344" max="14344" width="10.28515625" customWidth="1"/>
    <col min="14594" max="14594" width="15.7109375" customWidth="1"/>
    <col min="14595" max="14595" width="16.140625" customWidth="1"/>
    <col min="14596" max="14596" width="14.28515625" bestFit="1" customWidth="1"/>
    <col min="14597" max="14597" width="11.5703125" customWidth="1"/>
    <col min="14598" max="14598" width="11.7109375" customWidth="1"/>
    <col min="14599" max="14599" width="11" bestFit="1" customWidth="1"/>
    <col min="14600" max="14600" width="10.28515625" customWidth="1"/>
    <col min="14850" max="14850" width="15.7109375" customWidth="1"/>
    <col min="14851" max="14851" width="16.140625" customWidth="1"/>
    <col min="14852" max="14852" width="14.28515625" bestFit="1" customWidth="1"/>
    <col min="14853" max="14853" width="11.5703125" customWidth="1"/>
    <col min="14854" max="14854" width="11.7109375" customWidth="1"/>
    <col min="14855" max="14855" width="11" bestFit="1" customWidth="1"/>
    <col min="14856" max="14856" width="10.28515625" customWidth="1"/>
    <col min="15106" max="15106" width="15.7109375" customWidth="1"/>
    <col min="15107" max="15107" width="16.140625" customWidth="1"/>
    <col min="15108" max="15108" width="14.28515625" bestFit="1" customWidth="1"/>
    <col min="15109" max="15109" width="11.5703125" customWidth="1"/>
    <col min="15110" max="15110" width="11.7109375" customWidth="1"/>
    <col min="15111" max="15111" width="11" bestFit="1" customWidth="1"/>
    <col min="15112" max="15112" width="10.28515625" customWidth="1"/>
    <col min="15362" max="15362" width="15.7109375" customWidth="1"/>
    <col min="15363" max="15363" width="16.140625" customWidth="1"/>
    <col min="15364" max="15364" width="14.28515625" bestFit="1" customWidth="1"/>
    <col min="15365" max="15365" width="11.5703125" customWidth="1"/>
    <col min="15366" max="15366" width="11.7109375" customWidth="1"/>
    <col min="15367" max="15367" width="11" bestFit="1" customWidth="1"/>
    <col min="15368" max="15368" width="10.28515625" customWidth="1"/>
    <col min="15618" max="15618" width="15.7109375" customWidth="1"/>
    <col min="15619" max="15619" width="16.140625" customWidth="1"/>
    <col min="15620" max="15620" width="14.28515625" bestFit="1" customWidth="1"/>
    <col min="15621" max="15621" width="11.5703125" customWidth="1"/>
    <col min="15622" max="15622" width="11.7109375" customWidth="1"/>
    <col min="15623" max="15623" width="11" bestFit="1" customWidth="1"/>
    <col min="15624" max="15624" width="10.28515625" customWidth="1"/>
    <col min="15874" max="15874" width="15.7109375" customWidth="1"/>
    <col min="15875" max="15875" width="16.140625" customWidth="1"/>
    <col min="15876" max="15876" width="14.28515625" bestFit="1" customWidth="1"/>
    <col min="15877" max="15877" width="11.5703125" customWidth="1"/>
    <col min="15878" max="15878" width="11.7109375" customWidth="1"/>
    <col min="15879" max="15879" width="11" bestFit="1" customWidth="1"/>
    <col min="15880" max="15880" width="10.28515625" customWidth="1"/>
    <col min="16130" max="16130" width="15.7109375" customWidth="1"/>
    <col min="16131" max="16131" width="16.140625" customWidth="1"/>
    <col min="16132" max="16132" width="14.28515625" bestFit="1" customWidth="1"/>
    <col min="16133" max="16133" width="11.5703125" customWidth="1"/>
    <col min="16134" max="16134" width="11.7109375" customWidth="1"/>
    <col min="16135" max="16135" width="11" bestFit="1" customWidth="1"/>
    <col min="16136" max="16136" width="10.28515625" customWidth="1"/>
  </cols>
  <sheetData>
    <row r="1" spans="1:8" x14ac:dyDescent="0.25">
      <c r="A1" s="5" t="s">
        <v>0</v>
      </c>
      <c r="B1" s="5" t="s">
        <v>73</v>
      </c>
      <c r="C1" s="5" t="s">
        <v>74</v>
      </c>
      <c r="D1" s="5" t="s">
        <v>75</v>
      </c>
    </row>
    <row r="2" spans="1:8" x14ac:dyDescent="0.25">
      <c r="A2" s="6" t="s">
        <v>5</v>
      </c>
      <c r="B2">
        <v>813</v>
      </c>
      <c r="C2">
        <v>514</v>
      </c>
      <c r="D2">
        <v>882</v>
      </c>
    </row>
    <row r="3" spans="1:8" x14ac:dyDescent="0.25">
      <c r="A3" s="6" t="s">
        <v>8</v>
      </c>
      <c r="B3">
        <v>664</v>
      </c>
      <c r="C3">
        <v>720</v>
      </c>
      <c r="D3">
        <v>718</v>
      </c>
    </row>
    <row r="4" spans="1:8" x14ac:dyDescent="0.25">
      <c r="A4" s="6" t="s">
        <v>11</v>
      </c>
      <c r="B4">
        <v>594</v>
      </c>
      <c r="C4">
        <v>829</v>
      </c>
      <c r="D4">
        <v>795</v>
      </c>
    </row>
    <row r="5" spans="1:8" x14ac:dyDescent="0.25">
      <c r="A5" s="6" t="s">
        <v>14</v>
      </c>
      <c r="B5">
        <v>889</v>
      </c>
      <c r="C5">
        <v>779</v>
      </c>
      <c r="D5">
        <v>613</v>
      </c>
    </row>
    <row r="6" spans="1:8" x14ac:dyDescent="0.25">
      <c r="A6" s="6" t="s">
        <v>15</v>
      </c>
      <c r="B6">
        <v>504</v>
      </c>
      <c r="C6">
        <v>733</v>
      </c>
      <c r="D6">
        <v>563</v>
      </c>
    </row>
    <row r="7" spans="1:8" x14ac:dyDescent="0.25">
      <c r="A7" s="6" t="s">
        <v>16</v>
      </c>
      <c r="B7">
        <v>548</v>
      </c>
      <c r="C7">
        <v>835</v>
      </c>
      <c r="D7">
        <v>798</v>
      </c>
    </row>
    <row r="8" spans="1:8" x14ac:dyDescent="0.25">
      <c r="A8" s="6" t="s">
        <v>19</v>
      </c>
      <c r="B8">
        <v>544</v>
      </c>
      <c r="C8">
        <v>547</v>
      </c>
      <c r="D8">
        <v>527</v>
      </c>
      <c r="H8" s="1"/>
    </row>
    <row r="9" spans="1:8" x14ac:dyDescent="0.25">
      <c r="A9" s="6" t="s">
        <v>17</v>
      </c>
      <c r="B9">
        <v>746</v>
      </c>
      <c r="C9">
        <v>566</v>
      </c>
      <c r="D9">
        <v>802</v>
      </c>
      <c r="H9" s="1"/>
    </row>
    <row r="10" spans="1:8" x14ac:dyDescent="0.25">
      <c r="A10" s="6" t="s">
        <v>18</v>
      </c>
      <c r="B10">
        <v>748</v>
      </c>
      <c r="C10">
        <v>750</v>
      </c>
      <c r="D10">
        <v>667</v>
      </c>
    </row>
  </sheetData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E11"/>
  <sheetViews>
    <sheetView workbookViewId="0">
      <selection activeCell="A2" sqref="A2:A11"/>
    </sheetView>
  </sheetViews>
  <sheetFormatPr defaultRowHeight="12.75" x14ac:dyDescent="0.2"/>
  <cols>
    <col min="1" max="1" width="10.140625" style="7" customWidth="1"/>
    <col min="2" max="2" width="15.140625" style="7" customWidth="1"/>
    <col min="3" max="3" width="16.42578125" style="7" customWidth="1"/>
    <col min="4" max="4" width="14.85546875" style="7" customWidth="1"/>
    <col min="5" max="5" width="19.28515625" style="7" customWidth="1"/>
    <col min="6" max="16384" width="9.140625" style="7"/>
  </cols>
  <sheetData>
    <row r="1" spans="1:5" ht="15" x14ac:dyDescent="0.25">
      <c r="A1" s="30" t="s">
        <v>29</v>
      </c>
      <c r="B1" s="30" t="s">
        <v>76</v>
      </c>
      <c r="C1" s="31" t="s">
        <v>30</v>
      </c>
      <c r="D1" s="30" t="s">
        <v>31</v>
      </c>
      <c r="E1" s="30" t="s">
        <v>32</v>
      </c>
    </row>
    <row r="2" spans="1:5" ht="15" x14ac:dyDescent="0.25">
      <c r="A2" s="24" t="s">
        <v>63</v>
      </c>
      <c r="B2" s="25">
        <v>38668</v>
      </c>
      <c r="C2" s="24">
        <v>5</v>
      </c>
      <c r="D2" s="26">
        <v>76.91</v>
      </c>
      <c r="E2" s="24">
        <f>C2*D2</f>
        <v>384.54999999999995</v>
      </c>
    </row>
    <row r="3" spans="1:5" ht="15" x14ac:dyDescent="0.25">
      <c r="A3" s="24" t="s">
        <v>64</v>
      </c>
      <c r="B3" s="25">
        <v>29181</v>
      </c>
      <c r="C3" s="27">
        <v>20</v>
      </c>
      <c r="D3" s="28">
        <v>27.92</v>
      </c>
      <c r="E3" s="24">
        <f t="shared" ref="E3:E11" si="0">C3*D3</f>
        <v>558.40000000000009</v>
      </c>
    </row>
    <row r="4" spans="1:5" ht="15" x14ac:dyDescent="0.25">
      <c r="A4" s="24" t="s">
        <v>65</v>
      </c>
      <c r="B4" s="25">
        <v>38670</v>
      </c>
      <c r="C4" s="24">
        <v>18</v>
      </c>
      <c r="D4" s="26">
        <v>45.89</v>
      </c>
      <c r="E4" s="24">
        <f t="shared" si="0"/>
        <v>826.02</v>
      </c>
    </row>
    <row r="5" spans="1:5" ht="15" x14ac:dyDescent="0.25">
      <c r="A5" s="24" t="s">
        <v>66</v>
      </c>
      <c r="B5" s="29">
        <v>38671</v>
      </c>
      <c r="C5" s="27">
        <v>33</v>
      </c>
      <c r="D5" s="28">
        <v>73.91</v>
      </c>
      <c r="E5" s="24">
        <f t="shared" si="0"/>
        <v>2439.0299999999997</v>
      </c>
    </row>
    <row r="6" spans="1:5" ht="15" x14ac:dyDescent="0.25">
      <c r="A6" s="24" t="s">
        <v>67</v>
      </c>
      <c r="B6" s="25">
        <v>38411</v>
      </c>
      <c r="C6" s="24">
        <v>55</v>
      </c>
      <c r="D6" s="26">
        <v>62.04</v>
      </c>
      <c r="E6" s="24">
        <f t="shared" si="0"/>
        <v>3412.2</v>
      </c>
    </row>
    <row r="7" spans="1:5" ht="15" x14ac:dyDescent="0.25">
      <c r="A7" s="24" t="s">
        <v>68</v>
      </c>
      <c r="B7" s="29">
        <v>38673</v>
      </c>
      <c r="C7" s="27">
        <v>5</v>
      </c>
      <c r="D7" s="28">
        <v>29.57</v>
      </c>
      <c r="E7" s="24">
        <f t="shared" si="0"/>
        <v>147.85</v>
      </c>
    </row>
    <row r="8" spans="1:5" ht="15" x14ac:dyDescent="0.25">
      <c r="A8" s="24" t="s">
        <v>69</v>
      </c>
      <c r="B8" s="25">
        <v>42326</v>
      </c>
      <c r="C8" s="24">
        <v>8</v>
      </c>
      <c r="D8" s="26">
        <v>42.67</v>
      </c>
      <c r="E8" s="24">
        <f t="shared" si="0"/>
        <v>341.36</v>
      </c>
    </row>
    <row r="9" spans="1:5" ht="15" x14ac:dyDescent="0.25">
      <c r="A9" s="24" t="s">
        <v>70</v>
      </c>
      <c r="B9" s="29">
        <v>42327</v>
      </c>
      <c r="C9" s="27">
        <v>2</v>
      </c>
      <c r="D9" s="28">
        <v>28.06</v>
      </c>
      <c r="E9" s="24">
        <f t="shared" si="0"/>
        <v>56.12</v>
      </c>
    </row>
    <row r="10" spans="1:5" ht="15" x14ac:dyDescent="0.25">
      <c r="A10" s="24" t="s">
        <v>71</v>
      </c>
      <c r="B10" s="25">
        <v>42328</v>
      </c>
      <c r="C10" s="24">
        <v>15</v>
      </c>
      <c r="D10" s="26">
        <v>24.64</v>
      </c>
      <c r="E10" s="24">
        <f t="shared" si="0"/>
        <v>369.6</v>
      </c>
    </row>
    <row r="11" spans="1:5" ht="15" x14ac:dyDescent="0.25">
      <c r="A11" s="24" t="s">
        <v>72</v>
      </c>
      <c r="B11" s="29">
        <v>42329</v>
      </c>
      <c r="C11" s="27">
        <v>12</v>
      </c>
      <c r="D11" s="28">
        <v>10027.58</v>
      </c>
      <c r="E11" s="24">
        <f t="shared" si="0"/>
        <v>120330.95999999999</v>
      </c>
    </row>
  </sheetData>
  <phoneticPr fontId="29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39997558519241921"/>
  </sheetPr>
  <dimension ref="A1:K18"/>
  <sheetViews>
    <sheetView zoomScale="110" zoomScaleNormal="110" workbookViewId="0">
      <selection activeCell="I4" sqref="I4"/>
    </sheetView>
  </sheetViews>
  <sheetFormatPr defaultRowHeight="12.75" x14ac:dyDescent="0.2"/>
  <cols>
    <col min="1" max="1" width="13.85546875" style="7" customWidth="1"/>
    <col min="2" max="2" width="15.140625" style="7" customWidth="1"/>
    <col min="3" max="3" width="18.7109375" style="7" customWidth="1"/>
    <col min="4" max="4" width="13.85546875" style="7" bestFit="1" customWidth="1"/>
    <col min="5" max="5" width="12" style="7" bestFit="1" customWidth="1"/>
    <col min="6" max="6" width="17.42578125" style="7" customWidth="1"/>
    <col min="7" max="7" width="14.7109375" style="7" customWidth="1"/>
    <col min="8" max="8" width="19.140625" style="7" bestFit="1" customWidth="1"/>
    <col min="9" max="9" width="16.140625" style="7" customWidth="1"/>
    <col min="10" max="10" width="9.140625" style="7"/>
    <col min="11" max="11" width="16.140625" style="7" bestFit="1" customWidth="1"/>
    <col min="12" max="16384" width="9.140625" style="7"/>
  </cols>
  <sheetData>
    <row r="1" spans="1:11" ht="30" x14ac:dyDescent="0.2">
      <c r="A1" s="32" t="s">
        <v>55</v>
      </c>
      <c r="B1" s="32" t="s">
        <v>56</v>
      </c>
      <c r="C1" s="32" t="s">
        <v>57</v>
      </c>
      <c r="D1" s="32" t="s">
        <v>58</v>
      </c>
      <c r="E1" s="32" t="s">
        <v>59</v>
      </c>
      <c r="F1" s="32" t="s">
        <v>60</v>
      </c>
      <c r="G1" s="32" t="s">
        <v>61</v>
      </c>
      <c r="H1" s="32" t="s">
        <v>62</v>
      </c>
      <c r="I1" s="32" t="s">
        <v>77</v>
      </c>
      <c r="K1" s="33" t="s">
        <v>78</v>
      </c>
    </row>
    <row r="2" spans="1:11" ht="15" x14ac:dyDescent="0.25">
      <c r="A2" s="100">
        <v>-158.23599999999999</v>
      </c>
      <c r="B2" s="101">
        <v>125.56</v>
      </c>
      <c r="C2" s="102">
        <v>123.12</v>
      </c>
      <c r="D2" s="103">
        <v>1</v>
      </c>
      <c r="E2" s="106">
        <v>0.2</v>
      </c>
      <c r="F2" s="108">
        <v>0.1268</v>
      </c>
      <c r="G2" s="109">
        <v>0.125</v>
      </c>
      <c r="H2" s="110">
        <v>2.5600000000000001E-2</v>
      </c>
      <c r="I2" s="111">
        <v>4970753</v>
      </c>
      <c r="K2" s="34">
        <v>4970753</v>
      </c>
    </row>
    <row r="3" spans="1:11" ht="15" x14ac:dyDescent="0.25">
      <c r="A3" s="100">
        <v>38108</v>
      </c>
      <c r="B3" s="101">
        <v>-456.25</v>
      </c>
      <c r="C3" s="102">
        <v>-456.25</v>
      </c>
      <c r="D3" s="104">
        <v>5</v>
      </c>
      <c r="E3" s="106">
        <v>2.2000000000000002</v>
      </c>
      <c r="F3" s="108">
        <v>1</v>
      </c>
      <c r="G3" s="109">
        <v>12.365</v>
      </c>
      <c r="H3" s="110">
        <v>1025</v>
      </c>
      <c r="I3" s="111">
        <v>2345678</v>
      </c>
    </row>
    <row r="4" spans="1:11" ht="15" x14ac:dyDescent="0.25">
      <c r="A4" s="100">
        <v>38352</v>
      </c>
      <c r="B4" s="101">
        <v>0</v>
      </c>
      <c r="C4" s="102">
        <v>0</v>
      </c>
      <c r="D4" s="105">
        <v>40000</v>
      </c>
      <c r="E4" s="106">
        <v>56.145000000000003</v>
      </c>
      <c r="F4" s="108">
        <v>1.5</v>
      </c>
      <c r="G4" s="109">
        <f>1/3</f>
        <v>0.33333333333333331</v>
      </c>
      <c r="H4" s="110">
        <v>123456789</v>
      </c>
      <c r="I4" s="111">
        <v>9876512</v>
      </c>
    </row>
    <row r="5" spans="1:11" ht="15" x14ac:dyDescent="0.25">
      <c r="A5" s="100">
        <v>0.63207175925925929</v>
      </c>
      <c r="B5" s="101">
        <v>0.67373842592592603</v>
      </c>
      <c r="C5" s="102">
        <v>0.71540509259259299</v>
      </c>
      <c r="D5" s="23">
        <v>38018</v>
      </c>
      <c r="E5" s="106">
        <v>12000.45</v>
      </c>
      <c r="F5" s="108">
        <v>2</v>
      </c>
      <c r="G5" s="109">
        <f>45/12</f>
        <v>3.75</v>
      </c>
      <c r="H5" s="110">
        <v>123.455</v>
      </c>
      <c r="I5" s="111">
        <v>6573412</v>
      </c>
    </row>
    <row r="6" spans="1:11" ht="15" x14ac:dyDescent="0.25">
      <c r="A6" s="100">
        <f ca="1">TODAY()</f>
        <v>44994</v>
      </c>
      <c r="B6" s="101">
        <f ca="1">TODAY()</f>
        <v>44994</v>
      </c>
      <c r="C6" s="102">
        <f ca="1">TODAY()</f>
        <v>44994</v>
      </c>
      <c r="D6" s="103">
        <f ca="1">TODAY()</f>
        <v>44994</v>
      </c>
      <c r="E6" s="107">
        <v>0.63541666666666663</v>
      </c>
      <c r="F6" s="108">
        <v>100</v>
      </c>
      <c r="G6" s="109">
        <v>0.12345</v>
      </c>
      <c r="H6" s="110">
        <v>798797.1213</v>
      </c>
      <c r="I6" s="111">
        <v>7651111</v>
      </c>
    </row>
    <row r="7" spans="1:11" ht="18.75" customHeight="1" x14ac:dyDescent="0.2"/>
    <row r="8" spans="1:11" ht="18.75" customHeight="1" x14ac:dyDescent="0.2"/>
    <row r="9" spans="1:11" ht="18.75" customHeight="1" x14ac:dyDescent="0.2"/>
    <row r="10" spans="1:11" ht="18.75" customHeight="1" x14ac:dyDescent="0.2"/>
    <row r="11" spans="1:11" ht="18.75" customHeight="1" x14ac:dyDescent="0.2"/>
    <row r="12" spans="1:11" ht="18.75" customHeight="1" x14ac:dyDescent="0.2"/>
    <row r="13" spans="1:11" ht="18.75" customHeight="1" x14ac:dyDescent="0.2"/>
    <row r="14" spans="1:11" ht="18.75" customHeight="1" x14ac:dyDescent="0.2"/>
    <row r="15" spans="1:11" ht="18.75" customHeight="1" x14ac:dyDescent="0.2"/>
    <row r="16" spans="1:11" ht="18.75" customHeight="1" x14ac:dyDescent="0.2"/>
    <row r="17" ht="18.75" customHeight="1" x14ac:dyDescent="0.2"/>
    <row r="18" ht="18.75" customHeight="1" x14ac:dyDescent="0.2"/>
  </sheetData>
  <pageMargins left="0.75" right="0.75" top="1" bottom="1" header="0.5" footer="0.5"/>
  <pageSetup paperSize="9" orientation="portrait" horizontalDpi="300" verticalDpi="300" r:id="rId1"/>
  <headerFooter alignWithMargins="0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/>
  </sheetPr>
  <dimension ref="A1:CQ18"/>
  <sheetViews>
    <sheetView workbookViewId="0">
      <selection activeCell="S5" sqref="S5"/>
    </sheetView>
  </sheetViews>
  <sheetFormatPr defaultRowHeight="12.75" x14ac:dyDescent="0.2"/>
  <cols>
    <col min="1" max="1" width="8" style="8" bestFit="1" customWidth="1"/>
    <col min="2" max="2" width="7.28515625" style="8" customWidth="1"/>
    <col min="3" max="3" width="7.42578125" style="8" customWidth="1"/>
    <col min="4" max="4" width="7.85546875" style="8" customWidth="1"/>
    <col min="5" max="5" width="7.140625" style="8" bestFit="1" customWidth="1"/>
    <col min="6" max="6" width="8.85546875" style="8" bestFit="1" customWidth="1"/>
    <col min="7" max="7" width="14.28515625" style="8" customWidth="1"/>
    <col min="8" max="8" width="5.85546875" style="8" customWidth="1"/>
    <col min="9" max="9" width="11.7109375" style="8" customWidth="1"/>
    <col min="10" max="10" width="6.28515625" style="8" customWidth="1"/>
    <col min="11" max="11" width="6.140625" style="8" customWidth="1"/>
    <col min="12" max="13" width="11.28515625" style="8" bestFit="1" customWidth="1"/>
    <col min="14" max="14" width="10.28515625" style="8" bestFit="1" customWidth="1"/>
    <col min="15" max="15" width="10.5703125" style="8" bestFit="1" customWidth="1"/>
    <col min="16" max="16" width="14" style="8" bestFit="1" customWidth="1"/>
    <col min="17" max="17" width="11.140625" style="8" customWidth="1"/>
    <col min="18" max="94" width="9.140625" style="8"/>
    <col min="95" max="95" width="8.85546875" style="7" customWidth="1"/>
    <col min="96" max="16384" width="9.140625" style="8"/>
  </cols>
  <sheetData>
    <row r="1" spans="1:17" ht="14.25" customHeight="1" x14ac:dyDescent="0.2">
      <c r="A1" s="69" t="s">
        <v>33</v>
      </c>
      <c r="B1" s="70"/>
      <c r="C1" s="70"/>
      <c r="D1" s="71"/>
      <c r="E1" s="72" t="s">
        <v>34</v>
      </c>
      <c r="F1" s="73"/>
      <c r="G1" s="73"/>
      <c r="H1" s="73"/>
      <c r="I1" s="73"/>
      <c r="J1" s="73"/>
      <c r="K1" s="74"/>
      <c r="L1" s="72" t="s">
        <v>35</v>
      </c>
      <c r="M1" s="74"/>
      <c r="N1" s="72" t="s">
        <v>36</v>
      </c>
      <c r="O1" s="74"/>
      <c r="P1" s="75" t="s">
        <v>34</v>
      </c>
      <c r="Q1" s="76"/>
    </row>
    <row r="2" spans="1:17" ht="30.75" customHeight="1" thickBot="1" x14ac:dyDescent="0.25">
      <c r="A2" s="35" t="s">
        <v>37</v>
      </c>
      <c r="B2" s="35" t="s">
        <v>38</v>
      </c>
      <c r="C2" s="35" t="s">
        <v>39</v>
      </c>
      <c r="D2" s="35" t="s">
        <v>40</v>
      </c>
      <c r="E2" s="9" t="s">
        <v>41</v>
      </c>
      <c r="F2" s="10" t="s">
        <v>42</v>
      </c>
      <c r="G2" s="64" t="s">
        <v>43</v>
      </c>
      <c r="H2" s="65"/>
      <c r="I2" s="65"/>
      <c r="J2" s="65"/>
      <c r="K2" s="66"/>
      <c r="L2" s="9" t="s">
        <v>37</v>
      </c>
      <c r="M2" s="9" t="s">
        <v>39</v>
      </c>
      <c r="N2" s="9" t="s">
        <v>44</v>
      </c>
      <c r="O2" s="9" t="s">
        <v>45</v>
      </c>
      <c r="P2" s="67" t="s">
        <v>46</v>
      </c>
      <c r="Q2" s="68"/>
    </row>
    <row r="3" spans="1:17" s="8" customFormat="1" ht="12.75" customHeight="1" x14ac:dyDescent="0.2">
      <c r="A3" s="11">
        <v>1</v>
      </c>
      <c r="B3" s="11">
        <v>10</v>
      </c>
      <c r="C3" s="11">
        <v>1</v>
      </c>
      <c r="D3" s="11">
        <v>5</v>
      </c>
      <c r="E3" s="11" t="s">
        <v>47</v>
      </c>
      <c r="F3" s="11" t="s">
        <v>48</v>
      </c>
      <c r="G3" s="12" t="s">
        <v>49</v>
      </c>
      <c r="H3" s="12" t="s">
        <v>50</v>
      </c>
      <c r="I3" s="12" t="s">
        <v>51</v>
      </c>
      <c r="J3" s="12" t="s">
        <v>52</v>
      </c>
      <c r="K3" s="12" t="s">
        <v>53</v>
      </c>
      <c r="L3" s="13">
        <v>38271</v>
      </c>
      <c r="M3" s="13">
        <v>38271</v>
      </c>
      <c r="N3" s="14">
        <v>0.42708333333333331</v>
      </c>
      <c r="O3" s="14">
        <v>0.42708333333333331</v>
      </c>
      <c r="P3" s="12" t="s">
        <v>54</v>
      </c>
      <c r="Q3" s="13">
        <v>38271</v>
      </c>
    </row>
    <row r="4" spans="1:17" s="8" customFormat="1" ht="12.75" customHeight="1" x14ac:dyDescent="0.2">
      <c r="A4" s="15">
        <v>2</v>
      </c>
      <c r="B4" s="15">
        <v>20</v>
      </c>
      <c r="C4" s="15">
        <v>3</v>
      </c>
      <c r="D4" s="15">
        <v>3</v>
      </c>
      <c r="E4" s="11" t="s">
        <v>47</v>
      </c>
      <c r="F4" s="11" t="s">
        <v>139</v>
      </c>
      <c r="G4" s="12" t="s">
        <v>151</v>
      </c>
      <c r="H4" s="12" t="s">
        <v>152</v>
      </c>
      <c r="I4" s="12" t="s">
        <v>153</v>
      </c>
      <c r="J4" s="12" t="s">
        <v>154</v>
      </c>
      <c r="K4" s="12" t="s">
        <v>155</v>
      </c>
      <c r="L4" s="13">
        <v>38272</v>
      </c>
      <c r="M4" s="16">
        <v>38273</v>
      </c>
      <c r="N4" s="14">
        <v>0.46875</v>
      </c>
      <c r="O4" s="14">
        <v>0.43055555555555558</v>
      </c>
      <c r="P4" s="12" t="s">
        <v>49</v>
      </c>
      <c r="Q4" s="13">
        <v>38272</v>
      </c>
    </row>
    <row r="5" spans="1:17" s="8" customFormat="1" ht="12.75" customHeight="1" x14ac:dyDescent="0.2">
      <c r="A5" s="11">
        <v>3</v>
      </c>
      <c r="B5" s="11">
        <v>30</v>
      </c>
      <c r="C5" s="11">
        <v>5</v>
      </c>
      <c r="D5" s="11">
        <v>1</v>
      </c>
      <c r="E5" s="11" t="s">
        <v>47</v>
      </c>
      <c r="F5" s="11" t="s">
        <v>140</v>
      </c>
      <c r="G5" s="12" t="s">
        <v>156</v>
      </c>
      <c r="H5" s="12" t="s">
        <v>157</v>
      </c>
      <c r="I5" s="12" t="s">
        <v>158</v>
      </c>
      <c r="J5" s="12" t="s">
        <v>159</v>
      </c>
      <c r="K5" s="12" t="s">
        <v>160</v>
      </c>
      <c r="L5" s="13">
        <v>38273</v>
      </c>
      <c r="M5" s="13">
        <v>38275</v>
      </c>
      <c r="N5" s="14">
        <v>0.51041666666666696</v>
      </c>
      <c r="O5" s="14">
        <v>0.43402777777777801</v>
      </c>
      <c r="P5" s="12" t="s">
        <v>151</v>
      </c>
      <c r="Q5" s="13">
        <v>38273</v>
      </c>
    </row>
    <row r="6" spans="1:17" s="8" customFormat="1" ht="12.75" customHeight="1" x14ac:dyDescent="0.2">
      <c r="A6" s="15">
        <v>4</v>
      </c>
      <c r="B6" s="15">
        <v>40</v>
      </c>
      <c r="C6" s="15">
        <v>7</v>
      </c>
      <c r="D6" s="15">
        <v>-1</v>
      </c>
      <c r="E6" s="11" t="s">
        <v>47</v>
      </c>
      <c r="F6" s="11" t="s">
        <v>141</v>
      </c>
      <c r="G6" s="12" t="s">
        <v>161</v>
      </c>
      <c r="H6" s="12" t="s">
        <v>162</v>
      </c>
      <c r="I6" s="12" t="s">
        <v>163</v>
      </c>
      <c r="J6" s="12" t="s">
        <v>164</v>
      </c>
      <c r="K6" s="12" t="s">
        <v>165</v>
      </c>
      <c r="L6" s="13">
        <v>38274</v>
      </c>
      <c r="M6" s="16">
        <v>38277</v>
      </c>
      <c r="N6" s="14">
        <v>0.55208333333333304</v>
      </c>
      <c r="O6" s="14">
        <v>0.4375</v>
      </c>
      <c r="P6" s="12" t="s">
        <v>156</v>
      </c>
      <c r="Q6" s="13">
        <v>38274</v>
      </c>
    </row>
    <row r="7" spans="1:17" s="8" customFormat="1" ht="12.75" customHeight="1" x14ac:dyDescent="0.2">
      <c r="A7" s="11">
        <v>5</v>
      </c>
      <c r="B7" s="11">
        <v>50</v>
      </c>
      <c r="C7" s="11">
        <v>9</v>
      </c>
      <c r="D7" s="11">
        <v>-3</v>
      </c>
      <c r="E7" s="11" t="s">
        <v>47</v>
      </c>
      <c r="F7" s="11" t="s">
        <v>142</v>
      </c>
      <c r="G7" s="12" t="s">
        <v>166</v>
      </c>
      <c r="H7" s="12" t="s">
        <v>167</v>
      </c>
      <c r="I7" s="12" t="s">
        <v>168</v>
      </c>
      <c r="J7" s="12" t="s">
        <v>169</v>
      </c>
      <c r="K7" s="12" t="s">
        <v>53</v>
      </c>
      <c r="L7" s="13">
        <v>38275</v>
      </c>
      <c r="M7" s="13">
        <v>38279</v>
      </c>
      <c r="N7" s="14">
        <v>0.59375</v>
      </c>
      <c r="O7" s="14">
        <v>0.44097222222222199</v>
      </c>
      <c r="P7" s="12" t="s">
        <v>161</v>
      </c>
      <c r="Q7" s="13">
        <v>38275</v>
      </c>
    </row>
    <row r="8" spans="1:17" s="8" customFormat="1" ht="12.75" customHeight="1" x14ac:dyDescent="0.2">
      <c r="A8" s="15">
        <v>6</v>
      </c>
      <c r="B8" s="15">
        <v>60</v>
      </c>
      <c r="C8" s="15">
        <v>11</v>
      </c>
      <c r="D8" s="15">
        <v>-5</v>
      </c>
      <c r="E8" s="11" t="s">
        <v>47</v>
      </c>
      <c r="F8" s="11" t="s">
        <v>143</v>
      </c>
      <c r="G8" s="12" t="s">
        <v>170</v>
      </c>
      <c r="H8" s="12" t="s">
        <v>171</v>
      </c>
      <c r="I8" s="12" t="s">
        <v>172</v>
      </c>
      <c r="J8" s="12" t="s">
        <v>173</v>
      </c>
      <c r="K8" s="12" t="s">
        <v>155</v>
      </c>
      <c r="L8" s="13">
        <v>38276</v>
      </c>
      <c r="M8" s="16">
        <v>38281</v>
      </c>
      <c r="N8" s="14">
        <v>0.63541666666666696</v>
      </c>
      <c r="O8" s="14">
        <v>0.44444444444444497</v>
      </c>
      <c r="P8" s="12" t="s">
        <v>54</v>
      </c>
      <c r="Q8" s="13">
        <v>38278</v>
      </c>
    </row>
    <row r="9" spans="1:17" s="8" customFormat="1" ht="12.75" customHeight="1" x14ac:dyDescent="0.2">
      <c r="A9" s="11">
        <v>7</v>
      </c>
      <c r="B9" s="11">
        <v>70</v>
      </c>
      <c r="C9" s="11">
        <v>13</v>
      </c>
      <c r="D9" s="11">
        <v>-7</v>
      </c>
      <c r="E9" s="11" t="s">
        <v>47</v>
      </c>
      <c r="F9" s="11" t="s">
        <v>144</v>
      </c>
      <c r="G9" s="12" t="s">
        <v>54</v>
      </c>
      <c r="H9" s="12" t="s">
        <v>174</v>
      </c>
      <c r="I9" s="12" t="s">
        <v>175</v>
      </c>
      <c r="J9" s="12" t="s">
        <v>176</v>
      </c>
      <c r="K9" s="12" t="s">
        <v>160</v>
      </c>
      <c r="L9" s="13">
        <v>38277</v>
      </c>
      <c r="M9" s="13">
        <v>38283</v>
      </c>
      <c r="N9" s="14">
        <v>0.67708333333333304</v>
      </c>
      <c r="O9" s="14">
        <v>0.44791666666666702</v>
      </c>
      <c r="P9" s="12" t="s">
        <v>49</v>
      </c>
      <c r="Q9" s="13">
        <v>38279</v>
      </c>
    </row>
    <row r="10" spans="1:17" s="8" customFormat="1" ht="12.75" customHeight="1" x14ac:dyDescent="0.2">
      <c r="A10" s="15">
        <v>8</v>
      </c>
      <c r="B10" s="15">
        <v>80</v>
      </c>
      <c r="C10" s="15">
        <v>15</v>
      </c>
      <c r="D10" s="15">
        <v>-9</v>
      </c>
      <c r="E10" s="11" t="s">
        <v>47</v>
      </c>
      <c r="F10" s="11" t="s">
        <v>145</v>
      </c>
      <c r="G10" s="12" t="s">
        <v>49</v>
      </c>
      <c r="H10" s="12" t="s">
        <v>50</v>
      </c>
      <c r="I10" s="12" t="s">
        <v>177</v>
      </c>
      <c r="J10" s="12" t="s">
        <v>178</v>
      </c>
      <c r="K10" s="12" t="s">
        <v>165</v>
      </c>
      <c r="L10" s="13">
        <v>38278</v>
      </c>
      <c r="M10" s="16">
        <v>38285</v>
      </c>
      <c r="N10" s="14">
        <v>0.71875</v>
      </c>
      <c r="O10" s="14">
        <v>0.45138888888888901</v>
      </c>
      <c r="P10" s="12" t="s">
        <v>151</v>
      </c>
      <c r="Q10" s="13">
        <v>38280</v>
      </c>
    </row>
    <row r="11" spans="1:17" s="8" customFormat="1" ht="12.75" customHeight="1" x14ac:dyDescent="0.2">
      <c r="A11" s="11">
        <v>9</v>
      </c>
      <c r="B11" s="11">
        <v>90</v>
      </c>
      <c r="C11" s="11">
        <v>17</v>
      </c>
      <c r="D11" s="11">
        <v>-11</v>
      </c>
      <c r="E11" s="11" t="s">
        <v>47</v>
      </c>
      <c r="F11" s="11" t="s">
        <v>146</v>
      </c>
      <c r="G11" s="12" t="s">
        <v>151</v>
      </c>
      <c r="H11" s="12" t="s">
        <v>152</v>
      </c>
      <c r="I11" s="12" t="s">
        <v>179</v>
      </c>
      <c r="J11" s="12" t="s">
        <v>180</v>
      </c>
      <c r="K11" s="12" t="s">
        <v>53</v>
      </c>
      <c r="L11" s="13">
        <v>38279</v>
      </c>
      <c r="M11" s="13">
        <v>38287</v>
      </c>
      <c r="N11" s="14">
        <v>0.76041666666666696</v>
      </c>
      <c r="O11" s="14">
        <v>0.45486111111111099</v>
      </c>
      <c r="P11" s="12" t="s">
        <v>156</v>
      </c>
      <c r="Q11" s="13">
        <v>38281</v>
      </c>
    </row>
    <row r="12" spans="1:17" s="8" customFormat="1" ht="12.75" customHeight="1" x14ac:dyDescent="0.2">
      <c r="A12" s="15">
        <v>10</v>
      </c>
      <c r="B12" s="15">
        <v>100</v>
      </c>
      <c r="C12" s="15">
        <v>19</v>
      </c>
      <c r="D12" s="15">
        <v>-13</v>
      </c>
      <c r="E12" s="11" t="s">
        <v>47</v>
      </c>
      <c r="F12" s="11" t="s">
        <v>147</v>
      </c>
      <c r="G12" s="12" t="s">
        <v>156</v>
      </c>
      <c r="H12" s="12" t="s">
        <v>157</v>
      </c>
      <c r="I12" s="12" t="s">
        <v>181</v>
      </c>
      <c r="J12" s="12" t="s">
        <v>182</v>
      </c>
      <c r="K12" s="12" t="s">
        <v>155</v>
      </c>
      <c r="L12" s="13">
        <v>38280</v>
      </c>
      <c r="M12" s="16">
        <v>38289</v>
      </c>
      <c r="N12" s="14">
        <v>0.80208333333333304</v>
      </c>
      <c r="O12" s="14">
        <v>0.45833333333333398</v>
      </c>
      <c r="P12" s="12" t="s">
        <v>161</v>
      </c>
      <c r="Q12" s="13">
        <v>38282</v>
      </c>
    </row>
    <row r="13" spans="1:17" ht="12.75" customHeight="1" x14ac:dyDescent="0.2">
      <c r="A13" s="11">
        <v>11</v>
      </c>
      <c r="B13" s="11">
        <v>110</v>
      </c>
      <c r="C13" s="11">
        <v>21</v>
      </c>
      <c r="D13" s="11">
        <v>-15</v>
      </c>
      <c r="E13" s="11" t="s">
        <v>47</v>
      </c>
      <c r="F13" s="11" t="s">
        <v>148</v>
      </c>
      <c r="G13" s="12" t="s">
        <v>161</v>
      </c>
      <c r="H13" s="12" t="s">
        <v>162</v>
      </c>
      <c r="I13" s="12" t="s">
        <v>183</v>
      </c>
      <c r="J13" s="12" t="s">
        <v>184</v>
      </c>
      <c r="K13" s="12" t="s">
        <v>160</v>
      </c>
      <c r="L13" s="13">
        <v>38281</v>
      </c>
      <c r="M13" s="13">
        <v>38291</v>
      </c>
      <c r="N13" s="14">
        <v>0.84375</v>
      </c>
      <c r="O13" s="14">
        <v>0.46180555555555602</v>
      </c>
      <c r="P13" s="12" t="s">
        <v>54</v>
      </c>
      <c r="Q13" s="13">
        <v>38285</v>
      </c>
    </row>
    <row r="14" spans="1:17" ht="12.75" customHeight="1" x14ac:dyDescent="0.2">
      <c r="A14" s="15">
        <v>12</v>
      </c>
      <c r="B14" s="15">
        <v>120</v>
      </c>
      <c r="C14" s="15">
        <v>23</v>
      </c>
      <c r="D14" s="15">
        <v>-17</v>
      </c>
      <c r="E14" s="11" t="s">
        <v>47</v>
      </c>
      <c r="F14" s="11" t="s">
        <v>149</v>
      </c>
      <c r="G14" s="12" t="s">
        <v>166</v>
      </c>
      <c r="H14" s="12" t="s">
        <v>167</v>
      </c>
      <c r="I14" s="12" t="s">
        <v>169</v>
      </c>
      <c r="J14" s="12" t="s">
        <v>185</v>
      </c>
      <c r="K14" s="12" t="s">
        <v>165</v>
      </c>
      <c r="L14" s="13">
        <v>38282</v>
      </c>
      <c r="M14" s="16">
        <v>38293</v>
      </c>
      <c r="N14" s="14">
        <v>0.88541666666666696</v>
      </c>
      <c r="O14" s="14">
        <v>0.46527777777777801</v>
      </c>
      <c r="P14" s="12" t="s">
        <v>49</v>
      </c>
      <c r="Q14" s="13">
        <v>38286</v>
      </c>
    </row>
    <row r="15" spans="1:17" ht="12.75" customHeight="1" x14ac:dyDescent="0.2">
      <c r="A15" s="11">
        <v>13</v>
      </c>
      <c r="B15" s="11">
        <v>130</v>
      </c>
      <c r="C15" s="11">
        <v>25</v>
      </c>
      <c r="D15" s="11">
        <v>-19</v>
      </c>
      <c r="E15" s="11" t="s">
        <v>47</v>
      </c>
      <c r="F15" s="11" t="s">
        <v>150</v>
      </c>
      <c r="G15" s="12" t="s">
        <v>170</v>
      </c>
      <c r="H15" s="12" t="s">
        <v>171</v>
      </c>
      <c r="I15" s="12" t="s">
        <v>51</v>
      </c>
      <c r="J15" s="12" t="s">
        <v>52</v>
      </c>
      <c r="K15" s="12" t="s">
        <v>53</v>
      </c>
      <c r="L15" s="13">
        <v>38283</v>
      </c>
      <c r="M15" s="13">
        <v>38295</v>
      </c>
      <c r="N15" s="14">
        <v>0.92708333333333304</v>
      </c>
      <c r="O15" s="14">
        <v>0.46875</v>
      </c>
      <c r="P15" s="12" t="s">
        <v>151</v>
      </c>
      <c r="Q15" s="13">
        <v>38287</v>
      </c>
    </row>
    <row r="16" spans="1:17" ht="12.75" customHeight="1" x14ac:dyDescent="0.2"/>
    <row r="17" ht="12.75" customHeight="1" x14ac:dyDescent="0.2"/>
    <row r="18" ht="12.75" customHeight="1" x14ac:dyDescent="0.2"/>
  </sheetData>
  <mergeCells count="7">
    <mergeCell ref="G2:K2"/>
    <mergeCell ref="P2:Q2"/>
    <mergeCell ref="A1:D1"/>
    <mergeCell ref="E1:K1"/>
    <mergeCell ref="L1:M1"/>
    <mergeCell ref="N1:O1"/>
    <mergeCell ref="P1:Q1"/>
  </mergeCells>
  <phoneticPr fontId="29" type="noConversion"/>
  <printOptions headings="1" gridLines="1"/>
  <pageMargins left="0.75" right="0.75" top="1" bottom="1" header="0.5" footer="0.5"/>
  <pageSetup paperSize="9" orientation="portrait" horizontalDpi="180" verticalDpi="18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C6"/>
  <sheetViews>
    <sheetView workbookViewId="0">
      <selection activeCell="C6" sqref="C6"/>
    </sheetView>
  </sheetViews>
  <sheetFormatPr defaultRowHeight="12.75" x14ac:dyDescent="0.2"/>
  <cols>
    <col min="1" max="1" width="14.7109375" style="7" customWidth="1"/>
    <col min="2" max="2" width="14" style="7" customWidth="1"/>
    <col min="3" max="3" width="54.7109375" style="7" customWidth="1"/>
    <col min="4" max="4" width="10.7109375" style="7" bestFit="1" customWidth="1"/>
    <col min="5" max="5" width="9" style="7" customWidth="1"/>
    <col min="6" max="16384" width="9.140625" style="7"/>
  </cols>
  <sheetData>
    <row r="1" spans="1:3" ht="24.75" thickBot="1" x14ac:dyDescent="0.25">
      <c r="A1" s="17" t="s">
        <v>79</v>
      </c>
      <c r="B1" s="17" t="s">
        <v>80</v>
      </c>
      <c r="C1" s="18" t="s">
        <v>81</v>
      </c>
    </row>
    <row r="2" spans="1:3" ht="13.5" thickBot="1" x14ac:dyDescent="0.25">
      <c r="A2" s="19">
        <v>5</v>
      </c>
      <c r="B2" s="20">
        <v>10</v>
      </c>
      <c r="C2" s="21">
        <f>A2*B2</f>
        <v>50</v>
      </c>
    </row>
    <row r="3" spans="1:3" ht="13.5" thickBot="1" x14ac:dyDescent="0.25">
      <c r="A3" s="19">
        <v>500</v>
      </c>
      <c r="B3" s="20">
        <v>10</v>
      </c>
      <c r="C3" s="21">
        <f>A3*B3</f>
        <v>5000</v>
      </c>
    </row>
    <row r="4" spans="1:3" ht="13.5" thickBot="1" x14ac:dyDescent="0.25">
      <c r="A4" s="19">
        <v>5</v>
      </c>
      <c r="B4" s="20">
        <v>2</v>
      </c>
      <c r="C4" s="21">
        <f>A4/B4</f>
        <v>2.5</v>
      </c>
    </row>
    <row r="5" spans="1:3" ht="13.5" thickBot="1" x14ac:dyDescent="0.25">
      <c r="A5" s="19">
        <v>500</v>
      </c>
      <c r="B5" s="20">
        <v>12</v>
      </c>
      <c r="C5" s="21">
        <f>A5^B5</f>
        <v>2.4414062500000001E+32</v>
      </c>
    </row>
    <row r="6" spans="1:3" ht="15.75" thickBot="1" x14ac:dyDescent="0.3">
      <c r="A6" s="19">
        <v>500</v>
      </c>
      <c r="B6" s="20">
        <v>12</v>
      </c>
      <c r="C6" s="22">
        <f>A6^B6</f>
        <v>2.4414062500000001E+32</v>
      </c>
    </row>
  </sheetData>
  <pageMargins left="0.75" right="0.75" top="1" bottom="1" header="0.5" footer="0.5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K15"/>
  <sheetViews>
    <sheetView zoomScaleNormal="100" workbookViewId="0">
      <selection activeCell="I7" sqref="I7"/>
    </sheetView>
  </sheetViews>
  <sheetFormatPr defaultColWidth="20" defaultRowHeight="15" x14ac:dyDescent="0.25"/>
  <cols>
    <col min="1" max="1" width="14" bestFit="1" customWidth="1"/>
    <col min="2" max="2" width="10.7109375" bestFit="1" customWidth="1"/>
    <col min="3" max="3" width="17" customWidth="1"/>
    <col min="4" max="4" width="7.42578125" customWidth="1"/>
    <col min="5" max="5" width="13.140625" customWidth="1"/>
    <col min="6" max="6" width="11.85546875" customWidth="1"/>
    <col min="7" max="7" width="5.42578125" customWidth="1"/>
    <col min="8" max="8" width="19.140625" customWidth="1"/>
    <col min="9" max="9" width="12.140625" bestFit="1" customWidth="1"/>
    <col min="10" max="10" width="11" customWidth="1"/>
    <col min="11" max="11" width="10.42578125" customWidth="1"/>
  </cols>
  <sheetData>
    <row r="1" spans="1:11" x14ac:dyDescent="0.25">
      <c r="A1" s="117" t="s">
        <v>0</v>
      </c>
      <c r="B1" s="118" t="s">
        <v>1</v>
      </c>
      <c r="C1" s="118" t="s">
        <v>2</v>
      </c>
      <c r="D1" s="118" t="s">
        <v>3</v>
      </c>
      <c r="E1" s="118" t="s">
        <v>4</v>
      </c>
      <c r="F1" s="119" t="s">
        <v>20</v>
      </c>
      <c r="H1" s="4" t="s">
        <v>23</v>
      </c>
      <c r="I1" s="4" t="s">
        <v>22</v>
      </c>
    </row>
    <row r="2" spans="1:11" x14ac:dyDescent="0.25">
      <c r="A2" s="112" t="s">
        <v>5</v>
      </c>
      <c r="B2" s="3" t="s">
        <v>6</v>
      </c>
      <c r="C2" s="3" t="s">
        <v>7</v>
      </c>
      <c r="D2" s="3">
        <v>3</v>
      </c>
      <c r="E2" s="3">
        <v>530</v>
      </c>
      <c r="F2" s="113">
        <f>D2*200</f>
        <v>600</v>
      </c>
      <c r="H2" s="3" t="s">
        <v>24</v>
      </c>
      <c r="I2" s="2">
        <f>SUM(E2:E10)</f>
        <v>4175</v>
      </c>
    </row>
    <row r="3" spans="1:11" x14ac:dyDescent="0.25">
      <c r="A3" s="112" t="s">
        <v>8</v>
      </c>
      <c r="B3" s="3" t="s">
        <v>9</v>
      </c>
      <c r="C3" s="3" t="s">
        <v>10</v>
      </c>
      <c r="D3" s="3">
        <v>1</v>
      </c>
      <c r="E3" s="3">
        <v>260</v>
      </c>
      <c r="F3" s="113">
        <f t="shared" ref="F3:F10" si="0">D3*200</f>
        <v>200</v>
      </c>
      <c r="H3" s="3" t="s">
        <v>25</v>
      </c>
      <c r="I3" s="2">
        <f>AVERAGE(E2:E10)</f>
        <v>463.88888888888891</v>
      </c>
    </row>
    <row r="4" spans="1:11" x14ac:dyDescent="0.25">
      <c r="A4" s="112" t="s">
        <v>11</v>
      </c>
      <c r="B4" s="3" t="s">
        <v>12</v>
      </c>
      <c r="C4" s="3" t="s">
        <v>13</v>
      </c>
      <c r="D4" s="3">
        <v>3</v>
      </c>
      <c r="E4" s="3">
        <v>120</v>
      </c>
      <c r="F4" s="113">
        <f t="shared" si="0"/>
        <v>600</v>
      </c>
      <c r="H4" s="3" t="s">
        <v>26</v>
      </c>
      <c r="I4" s="2">
        <f>MAX(E2:E10)</f>
        <v>800</v>
      </c>
    </row>
    <row r="5" spans="1:11" x14ac:dyDescent="0.25">
      <c r="A5" s="112" t="s">
        <v>14</v>
      </c>
      <c r="B5" s="3" t="s">
        <v>21</v>
      </c>
      <c r="C5" s="3" t="s">
        <v>10</v>
      </c>
      <c r="D5" s="3">
        <v>2</v>
      </c>
      <c r="E5" s="3">
        <v>120</v>
      </c>
      <c r="F5" s="113">
        <f t="shared" si="0"/>
        <v>400</v>
      </c>
      <c r="H5" s="3" t="s">
        <v>27</v>
      </c>
      <c r="I5" s="2">
        <f>MIN(E2:E10)</f>
        <v>120</v>
      </c>
    </row>
    <row r="6" spans="1:11" x14ac:dyDescent="0.25">
      <c r="A6" s="112" t="s">
        <v>15</v>
      </c>
      <c r="B6" s="3" t="s">
        <v>9</v>
      </c>
      <c r="C6" s="3" t="s">
        <v>10</v>
      </c>
      <c r="D6" s="3">
        <v>1</v>
      </c>
      <c r="E6" s="3">
        <v>660</v>
      </c>
      <c r="F6" s="113">
        <f t="shared" si="0"/>
        <v>200</v>
      </c>
      <c r="H6" s="3" t="s">
        <v>28</v>
      </c>
      <c r="I6" s="2">
        <f>COUNT(E2:E10)</f>
        <v>9</v>
      </c>
    </row>
    <row r="7" spans="1:11" x14ac:dyDescent="0.25">
      <c r="A7" s="112" t="s">
        <v>16</v>
      </c>
      <c r="B7" s="3" t="s">
        <v>21</v>
      </c>
      <c r="C7" s="3" t="s">
        <v>7</v>
      </c>
      <c r="D7" s="3">
        <v>3</v>
      </c>
      <c r="E7" s="3">
        <v>745</v>
      </c>
      <c r="F7" s="113">
        <f t="shared" si="0"/>
        <v>600</v>
      </c>
    </row>
    <row r="8" spans="1:11" x14ac:dyDescent="0.25">
      <c r="A8" s="112" t="s">
        <v>19</v>
      </c>
      <c r="B8" s="3" t="s">
        <v>6</v>
      </c>
      <c r="C8" s="3" t="s">
        <v>13</v>
      </c>
      <c r="D8" s="3">
        <v>2</v>
      </c>
      <c r="E8" s="3">
        <v>420</v>
      </c>
      <c r="F8" s="113">
        <f t="shared" si="0"/>
        <v>400</v>
      </c>
      <c r="K8" s="1"/>
    </row>
    <row r="9" spans="1:11" x14ac:dyDescent="0.25">
      <c r="A9" s="112" t="s">
        <v>17</v>
      </c>
      <c r="B9" s="3" t="s">
        <v>9</v>
      </c>
      <c r="C9" s="3" t="s">
        <v>13</v>
      </c>
      <c r="D9" s="3">
        <v>4</v>
      </c>
      <c r="E9" s="3">
        <v>520</v>
      </c>
      <c r="F9" s="113">
        <f t="shared" si="0"/>
        <v>800</v>
      </c>
      <c r="K9" s="1"/>
    </row>
    <row r="10" spans="1:11" x14ac:dyDescent="0.25">
      <c r="A10" s="114" t="s">
        <v>18</v>
      </c>
      <c r="B10" s="115" t="s">
        <v>21</v>
      </c>
      <c r="C10" s="115" t="s">
        <v>10</v>
      </c>
      <c r="D10" s="115">
        <v>2</v>
      </c>
      <c r="E10" s="115">
        <v>800</v>
      </c>
      <c r="F10" s="116">
        <f t="shared" si="0"/>
        <v>400</v>
      </c>
    </row>
    <row r="11" spans="1:11" x14ac:dyDescent="0.25">
      <c r="A11" s="114" t="s">
        <v>24</v>
      </c>
      <c r="B11" s="115"/>
      <c r="C11" s="115"/>
      <c r="D11" s="115"/>
      <c r="E11" s="115">
        <f>SUBTOTAL(109,E2:E10)</f>
        <v>4175</v>
      </c>
      <c r="F11" s="116">
        <f>SUBTOTAL(109,F2:F10)</f>
        <v>4200</v>
      </c>
    </row>
    <row r="12" spans="1:11" x14ac:dyDescent="0.25">
      <c r="A12" s="114" t="s">
        <v>25</v>
      </c>
      <c r="B12" s="115"/>
      <c r="C12" s="115"/>
      <c r="D12" s="115"/>
      <c r="E12" s="115">
        <f>SUBTOTAL(101,E2:E11)</f>
        <v>463.88888888888891</v>
      </c>
      <c r="F12" s="116">
        <f>SUBTOTAL(101,F2:F11)</f>
        <v>466.66666666666669</v>
      </c>
    </row>
    <row r="13" spans="1:11" x14ac:dyDescent="0.25">
      <c r="A13" s="114" t="s">
        <v>26</v>
      </c>
      <c r="B13" s="115"/>
      <c r="C13" s="115"/>
      <c r="D13" s="115"/>
      <c r="E13" s="115">
        <f>SUBTOTAL(104,E2:E12)</f>
        <v>800</v>
      </c>
      <c r="F13" s="116">
        <f>SUBTOTAL(104,F2:F12)</f>
        <v>800</v>
      </c>
    </row>
    <row r="14" spans="1:11" x14ac:dyDescent="0.25">
      <c r="A14" s="114" t="s">
        <v>27</v>
      </c>
      <c r="B14" s="115"/>
      <c r="C14" s="115"/>
      <c r="D14" s="115"/>
      <c r="E14" s="115">
        <f>SUBTOTAL(105,E2:E13)</f>
        <v>120</v>
      </c>
      <c r="F14" s="116">
        <f>SUBTOTAL(105,F2:F13)</f>
        <v>200</v>
      </c>
    </row>
    <row r="15" spans="1:11" x14ac:dyDescent="0.25">
      <c r="A15" s="114" t="s">
        <v>28</v>
      </c>
      <c r="B15" s="115"/>
      <c r="C15" s="115"/>
      <c r="D15" s="115"/>
      <c r="E15" s="115">
        <f>SUBTOTAL(102,E2:E14)</f>
        <v>9</v>
      </c>
      <c r="F15" s="116">
        <f>SUBTOTAL(102,F2:F14)</f>
        <v>9</v>
      </c>
    </row>
  </sheetData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F16"/>
  <sheetViews>
    <sheetView workbookViewId="0">
      <selection activeCell="I3" sqref="I3"/>
    </sheetView>
  </sheetViews>
  <sheetFormatPr defaultRowHeight="12.75" x14ac:dyDescent="0.2"/>
  <cols>
    <col min="1" max="1" width="4.7109375" style="36" customWidth="1"/>
    <col min="2" max="2" width="17.28515625" style="36" customWidth="1"/>
    <col min="3" max="6" width="13.85546875" style="36" customWidth="1"/>
    <col min="7" max="256" width="9.140625" style="36"/>
    <col min="257" max="257" width="4.7109375" style="36" customWidth="1"/>
    <col min="258" max="258" width="17.28515625" style="36" customWidth="1"/>
    <col min="259" max="262" width="13.85546875" style="36" customWidth="1"/>
    <col min="263" max="512" width="9.140625" style="36"/>
    <col min="513" max="513" width="4.7109375" style="36" customWidth="1"/>
    <col min="514" max="514" width="17.28515625" style="36" customWidth="1"/>
    <col min="515" max="518" width="13.85546875" style="36" customWidth="1"/>
    <col min="519" max="768" width="9.140625" style="36"/>
    <col min="769" max="769" width="4.7109375" style="36" customWidth="1"/>
    <col min="770" max="770" width="17.28515625" style="36" customWidth="1"/>
    <col min="771" max="774" width="13.85546875" style="36" customWidth="1"/>
    <col min="775" max="1024" width="9.140625" style="36"/>
    <col min="1025" max="1025" width="4.7109375" style="36" customWidth="1"/>
    <col min="1026" max="1026" width="17.28515625" style="36" customWidth="1"/>
    <col min="1027" max="1030" width="13.85546875" style="36" customWidth="1"/>
    <col min="1031" max="1280" width="9.140625" style="36"/>
    <col min="1281" max="1281" width="4.7109375" style="36" customWidth="1"/>
    <col min="1282" max="1282" width="17.28515625" style="36" customWidth="1"/>
    <col min="1283" max="1286" width="13.85546875" style="36" customWidth="1"/>
    <col min="1287" max="1536" width="9.140625" style="36"/>
    <col min="1537" max="1537" width="4.7109375" style="36" customWidth="1"/>
    <col min="1538" max="1538" width="17.28515625" style="36" customWidth="1"/>
    <col min="1539" max="1542" width="13.85546875" style="36" customWidth="1"/>
    <col min="1543" max="1792" width="9.140625" style="36"/>
    <col min="1793" max="1793" width="4.7109375" style="36" customWidth="1"/>
    <col min="1794" max="1794" width="17.28515625" style="36" customWidth="1"/>
    <col min="1795" max="1798" width="13.85546875" style="36" customWidth="1"/>
    <col min="1799" max="2048" width="9.140625" style="36"/>
    <col min="2049" max="2049" width="4.7109375" style="36" customWidth="1"/>
    <col min="2050" max="2050" width="17.28515625" style="36" customWidth="1"/>
    <col min="2051" max="2054" width="13.85546875" style="36" customWidth="1"/>
    <col min="2055" max="2304" width="9.140625" style="36"/>
    <col min="2305" max="2305" width="4.7109375" style="36" customWidth="1"/>
    <col min="2306" max="2306" width="17.28515625" style="36" customWidth="1"/>
    <col min="2307" max="2310" width="13.85546875" style="36" customWidth="1"/>
    <col min="2311" max="2560" width="9.140625" style="36"/>
    <col min="2561" max="2561" width="4.7109375" style="36" customWidth="1"/>
    <col min="2562" max="2562" width="17.28515625" style="36" customWidth="1"/>
    <col min="2563" max="2566" width="13.85546875" style="36" customWidth="1"/>
    <col min="2567" max="2816" width="9.140625" style="36"/>
    <col min="2817" max="2817" width="4.7109375" style="36" customWidth="1"/>
    <col min="2818" max="2818" width="17.28515625" style="36" customWidth="1"/>
    <col min="2819" max="2822" width="13.85546875" style="36" customWidth="1"/>
    <col min="2823" max="3072" width="9.140625" style="36"/>
    <col min="3073" max="3073" width="4.7109375" style="36" customWidth="1"/>
    <col min="3074" max="3074" width="17.28515625" style="36" customWidth="1"/>
    <col min="3075" max="3078" width="13.85546875" style="36" customWidth="1"/>
    <col min="3079" max="3328" width="9.140625" style="36"/>
    <col min="3329" max="3329" width="4.7109375" style="36" customWidth="1"/>
    <col min="3330" max="3330" width="17.28515625" style="36" customWidth="1"/>
    <col min="3331" max="3334" width="13.85546875" style="36" customWidth="1"/>
    <col min="3335" max="3584" width="9.140625" style="36"/>
    <col min="3585" max="3585" width="4.7109375" style="36" customWidth="1"/>
    <col min="3586" max="3586" width="17.28515625" style="36" customWidth="1"/>
    <col min="3587" max="3590" width="13.85546875" style="36" customWidth="1"/>
    <col min="3591" max="3840" width="9.140625" style="36"/>
    <col min="3841" max="3841" width="4.7109375" style="36" customWidth="1"/>
    <col min="3842" max="3842" width="17.28515625" style="36" customWidth="1"/>
    <col min="3843" max="3846" width="13.85546875" style="36" customWidth="1"/>
    <col min="3847" max="4096" width="9.140625" style="36"/>
    <col min="4097" max="4097" width="4.7109375" style="36" customWidth="1"/>
    <col min="4098" max="4098" width="17.28515625" style="36" customWidth="1"/>
    <col min="4099" max="4102" width="13.85546875" style="36" customWidth="1"/>
    <col min="4103" max="4352" width="9.140625" style="36"/>
    <col min="4353" max="4353" width="4.7109375" style="36" customWidth="1"/>
    <col min="4354" max="4354" width="17.28515625" style="36" customWidth="1"/>
    <col min="4355" max="4358" width="13.85546875" style="36" customWidth="1"/>
    <col min="4359" max="4608" width="9.140625" style="36"/>
    <col min="4609" max="4609" width="4.7109375" style="36" customWidth="1"/>
    <col min="4610" max="4610" width="17.28515625" style="36" customWidth="1"/>
    <col min="4611" max="4614" width="13.85546875" style="36" customWidth="1"/>
    <col min="4615" max="4864" width="9.140625" style="36"/>
    <col min="4865" max="4865" width="4.7109375" style="36" customWidth="1"/>
    <col min="4866" max="4866" width="17.28515625" style="36" customWidth="1"/>
    <col min="4867" max="4870" width="13.85546875" style="36" customWidth="1"/>
    <col min="4871" max="5120" width="9.140625" style="36"/>
    <col min="5121" max="5121" width="4.7109375" style="36" customWidth="1"/>
    <col min="5122" max="5122" width="17.28515625" style="36" customWidth="1"/>
    <col min="5123" max="5126" width="13.85546875" style="36" customWidth="1"/>
    <col min="5127" max="5376" width="9.140625" style="36"/>
    <col min="5377" max="5377" width="4.7109375" style="36" customWidth="1"/>
    <col min="5378" max="5378" width="17.28515625" style="36" customWidth="1"/>
    <col min="5379" max="5382" width="13.85546875" style="36" customWidth="1"/>
    <col min="5383" max="5632" width="9.140625" style="36"/>
    <col min="5633" max="5633" width="4.7109375" style="36" customWidth="1"/>
    <col min="5634" max="5634" width="17.28515625" style="36" customWidth="1"/>
    <col min="5635" max="5638" width="13.85546875" style="36" customWidth="1"/>
    <col min="5639" max="5888" width="9.140625" style="36"/>
    <col min="5889" max="5889" width="4.7109375" style="36" customWidth="1"/>
    <col min="5890" max="5890" width="17.28515625" style="36" customWidth="1"/>
    <col min="5891" max="5894" width="13.85546875" style="36" customWidth="1"/>
    <col min="5895" max="6144" width="9.140625" style="36"/>
    <col min="6145" max="6145" width="4.7109375" style="36" customWidth="1"/>
    <col min="6146" max="6146" width="17.28515625" style="36" customWidth="1"/>
    <col min="6147" max="6150" width="13.85546875" style="36" customWidth="1"/>
    <col min="6151" max="6400" width="9.140625" style="36"/>
    <col min="6401" max="6401" width="4.7109375" style="36" customWidth="1"/>
    <col min="6402" max="6402" width="17.28515625" style="36" customWidth="1"/>
    <col min="6403" max="6406" width="13.85546875" style="36" customWidth="1"/>
    <col min="6407" max="6656" width="9.140625" style="36"/>
    <col min="6657" max="6657" width="4.7109375" style="36" customWidth="1"/>
    <col min="6658" max="6658" width="17.28515625" style="36" customWidth="1"/>
    <col min="6659" max="6662" width="13.85546875" style="36" customWidth="1"/>
    <col min="6663" max="6912" width="9.140625" style="36"/>
    <col min="6913" max="6913" width="4.7109375" style="36" customWidth="1"/>
    <col min="6914" max="6914" width="17.28515625" style="36" customWidth="1"/>
    <col min="6915" max="6918" width="13.85546875" style="36" customWidth="1"/>
    <col min="6919" max="7168" width="9.140625" style="36"/>
    <col min="7169" max="7169" width="4.7109375" style="36" customWidth="1"/>
    <col min="7170" max="7170" width="17.28515625" style="36" customWidth="1"/>
    <col min="7171" max="7174" width="13.85546875" style="36" customWidth="1"/>
    <col min="7175" max="7424" width="9.140625" style="36"/>
    <col min="7425" max="7425" width="4.7109375" style="36" customWidth="1"/>
    <col min="7426" max="7426" width="17.28515625" style="36" customWidth="1"/>
    <col min="7427" max="7430" width="13.85546875" style="36" customWidth="1"/>
    <col min="7431" max="7680" width="9.140625" style="36"/>
    <col min="7681" max="7681" width="4.7109375" style="36" customWidth="1"/>
    <col min="7682" max="7682" width="17.28515625" style="36" customWidth="1"/>
    <col min="7683" max="7686" width="13.85546875" style="36" customWidth="1"/>
    <col min="7687" max="7936" width="9.140625" style="36"/>
    <col min="7937" max="7937" width="4.7109375" style="36" customWidth="1"/>
    <col min="7938" max="7938" width="17.28515625" style="36" customWidth="1"/>
    <col min="7939" max="7942" width="13.85546875" style="36" customWidth="1"/>
    <col min="7943" max="8192" width="9.140625" style="36"/>
    <col min="8193" max="8193" width="4.7109375" style="36" customWidth="1"/>
    <col min="8194" max="8194" width="17.28515625" style="36" customWidth="1"/>
    <col min="8195" max="8198" width="13.85546875" style="36" customWidth="1"/>
    <col min="8199" max="8448" width="9.140625" style="36"/>
    <col min="8449" max="8449" width="4.7109375" style="36" customWidth="1"/>
    <col min="8450" max="8450" width="17.28515625" style="36" customWidth="1"/>
    <col min="8451" max="8454" width="13.85546875" style="36" customWidth="1"/>
    <col min="8455" max="8704" width="9.140625" style="36"/>
    <col min="8705" max="8705" width="4.7109375" style="36" customWidth="1"/>
    <col min="8706" max="8706" width="17.28515625" style="36" customWidth="1"/>
    <col min="8707" max="8710" width="13.85546875" style="36" customWidth="1"/>
    <col min="8711" max="8960" width="9.140625" style="36"/>
    <col min="8961" max="8961" width="4.7109375" style="36" customWidth="1"/>
    <col min="8962" max="8962" width="17.28515625" style="36" customWidth="1"/>
    <col min="8963" max="8966" width="13.85546875" style="36" customWidth="1"/>
    <col min="8967" max="9216" width="9.140625" style="36"/>
    <col min="9217" max="9217" width="4.7109375" style="36" customWidth="1"/>
    <col min="9218" max="9218" width="17.28515625" style="36" customWidth="1"/>
    <col min="9219" max="9222" width="13.85546875" style="36" customWidth="1"/>
    <col min="9223" max="9472" width="9.140625" style="36"/>
    <col min="9473" max="9473" width="4.7109375" style="36" customWidth="1"/>
    <col min="9474" max="9474" width="17.28515625" style="36" customWidth="1"/>
    <col min="9475" max="9478" width="13.85546875" style="36" customWidth="1"/>
    <col min="9479" max="9728" width="9.140625" style="36"/>
    <col min="9729" max="9729" width="4.7109375" style="36" customWidth="1"/>
    <col min="9730" max="9730" width="17.28515625" style="36" customWidth="1"/>
    <col min="9731" max="9734" width="13.85546875" style="36" customWidth="1"/>
    <col min="9735" max="9984" width="9.140625" style="36"/>
    <col min="9985" max="9985" width="4.7109375" style="36" customWidth="1"/>
    <col min="9986" max="9986" width="17.28515625" style="36" customWidth="1"/>
    <col min="9987" max="9990" width="13.85546875" style="36" customWidth="1"/>
    <col min="9991" max="10240" width="9.140625" style="36"/>
    <col min="10241" max="10241" width="4.7109375" style="36" customWidth="1"/>
    <col min="10242" max="10242" width="17.28515625" style="36" customWidth="1"/>
    <col min="10243" max="10246" width="13.85546875" style="36" customWidth="1"/>
    <col min="10247" max="10496" width="9.140625" style="36"/>
    <col min="10497" max="10497" width="4.7109375" style="36" customWidth="1"/>
    <col min="10498" max="10498" width="17.28515625" style="36" customWidth="1"/>
    <col min="10499" max="10502" width="13.85546875" style="36" customWidth="1"/>
    <col min="10503" max="10752" width="9.140625" style="36"/>
    <col min="10753" max="10753" width="4.7109375" style="36" customWidth="1"/>
    <col min="10754" max="10754" width="17.28515625" style="36" customWidth="1"/>
    <col min="10755" max="10758" width="13.85546875" style="36" customWidth="1"/>
    <col min="10759" max="11008" width="9.140625" style="36"/>
    <col min="11009" max="11009" width="4.7109375" style="36" customWidth="1"/>
    <col min="11010" max="11010" width="17.28515625" style="36" customWidth="1"/>
    <col min="11011" max="11014" width="13.85546875" style="36" customWidth="1"/>
    <col min="11015" max="11264" width="9.140625" style="36"/>
    <col min="11265" max="11265" width="4.7109375" style="36" customWidth="1"/>
    <col min="11266" max="11266" width="17.28515625" style="36" customWidth="1"/>
    <col min="11267" max="11270" width="13.85546875" style="36" customWidth="1"/>
    <col min="11271" max="11520" width="9.140625" style="36"/>
    <col min="11521" max="11521" width="4.7109375" style="36" customWidth="1"/>
    <col min="11522" max="11522" width="17.28515625" style="36" customWidth="1"/>
    <col min="11523" max="11526" width="13.85546875" style="36" customWidth="1"/>
    <col min="11527" max="11776" width="9.140625" style="36"/>
    <col min="11777" max="11777" width="4.7109375" style="36" customWidth="1"/>
    <col min="11778" max="11778" width="17.28515625" style="36" customWidth="1"/>
    <col min="11779" max="11782" width="13.85546875" style="36" customWidth="1"/>
    <col min="11783" max="12032" width="9.140625" style="36"/>
    <col min="12033" max="12033" width="4.7109375" style="36" customWidth="1"/>
    <col min="12034" max="12034" width="17.28515625" style="36" customWidth="1"/>
    <col min="12035" max="12038" width="13.85546875" style="36" customWidth="1"/>
    <col min="12039" max="12288" width="9.140625" style="36"/>
    <col min="12289" max="12289" width="4.7109375" style="36" customWidth="1"/>
    <col min="12290" max="12290" width="17.28515625" style="36" customWidth="1"/>
    <col min="12291" max="12294" width="13.85546875" style="36" customWidth="1"/>
    <col min="12295" max="12544" width="9.140625" style="36"/>
    <col min="12545" max="12545" width="4.7109375" style="36" customWidth="1"/>
    <col min="12546" max="12546" width="17.28515625" style="36" customWidth="1"/>
    <col min="12547" max="12550" width="13.85546875" style="36" customWidth="1"/>
    <col min="12551" max="12800" width="9.140625" style="36"/>
    <col min="12801" max="12801" width="4.7109375" style="36" customWidth="1"/>
    <col min="12802" max="12802" width="17.28515625" style="36" customWidth="1"/>
    <col min="12803" max="12806" width="13.85546875" style="36" customWidth="1"/>
    <col min="12807" max="13056" width="9.140625" style="36"/>
    <col min="13057" max="13057" width="4.7109375" style="36" customWidth="1"/>
    <col min="13058" max="13058" width="17.28515625" style="36" customWidth="1"/>
    <col min="13059" max="13062" width="13.85546875" style="36" customWidth="1"/>
    <col min="13063" max="13312" width="9.140625" style="36"/>
    <col min="13313" max="13313" width="4.7109375" style="36" customWidth="1"/>
    <col min="13314" max="13314" width="17.28515625" style="36" customWidth="1"/>
    <col min="13315" max="13318" width="13.85546875" style="36" customWidth="1"/>
    <col min="13319" max="13568" width="9.140625" style="36"/>
    <col min="13569" max="13569" width="4.7109375" style="36" customWidth="1"/>
    <col min="13570" max="13570" width="17.28515625" style="36" customWidth="1"/>
    <col min="13571" max="13574" width="13.85546875" style="36" customWidth="1"/>
    <col min="13575" max="13824" width="9.140625" style="36"/>
    <col min="13825" max="13825" width="4.7109375" style="36" customWidth="1"/>
    <col min="13826" max="13826" width="17.28515625" style="36" customWidth="1"/>
    <col min="13827" max="13830" width="13.85546875" style="36" customWidth="1"/>
    <col min="13831" max="14080" width="9.140625" style="36"/>
    <col min="14081" max="14081" width="4.7109375" style="36" customWidth="1"/>
    <col min="14082" max="14082" width="17.28515625" style="36" customWidth="1"/>
    <col min="14083" max="14086" width="13.85546875" style="36" customWidth="1"/>
    <col min="14087" max="14336" width="9.140625" style="36"/>
    <col min="14337" max="14337" width="4.7109375" style="36" customWidth="1"/>
    <col min="14338" max="14338" width="17.28515625" style="36" customWidth="1"/>
    <col min="14339" max="14342" width="13.85546875" style="36" customWidth="1"/>
    <col min="14343" max="14592" width="9.140625" style="36"/>
    <col min="14593" max="14593" width="4.7109375" style="36" customWidth="1"/>
    <col min="14594" max="14594" width="17.28515625" style="36" customWidth="1"/>
    <col min="14595" max="14598" width="13.85546875" style="36" customWidth="1"/>
    <col min="14599" max="14848" width="9.140625" style="36"/>
    <col min="14849" max="14849" width="4.7109375" style="36" customWidth="1"/>
    <col min="14850" max="14850" width="17.28515625" style="36" customWidth="1"/>
    <col min="14851" max="14854" width="13.85546875" style="36" customWidth="1"/>
    <col min="14855" max="15104" width="9.140625" style="36"/>
    <col min="15105" max="15105" width="4.7109375" style="36" customWidth="1"/>
    <col min="15106" max="15106" width="17.28515625" style="36" customWidth="1"/>
    <col min="15107" max="15110" width="13.85546875" style="36" customWidth="1"/>
    <col min="15111" max="15360" width="9.140625" style="36"/>
    <col min="15361" max="15361" width="4.7109375" style="36" customWidth="1"/>
    <col min="15362" max="15362" width="17.28515625" style="36" customWidth="1"/>
    <col min="15363" max="15366" width="13.85546875" style="36" customWidth="1"/>
    <col min="15367" max="15616" width="9.140625" style="36"/>
    <col min="15617" max="15617" width="4.7109375" style="36" customWidth="1"/>
    <col min="15618" max="15618" width="17.28515625" style="36" customWidth="1"/>
    <col min="15619" max="15622" width="13.85546875" style="36" customWidth="1"/>
    <col min="15623" max="15872" width="9.140625" style="36"/>
    <col min="15873" max="15873" width="4.7109375" style="36" customWidth="1"/>
    <col min="15874" max="15874" width="17.28515625" style="36" customWidth="1"/>
    <col min="15875" max="15878" width="13.85546875" style="36" customWidth="1"/>
    <col min="15879" max="16128" width="9.140625" style="36"/>
    <col min="16129" max="16129" width="4.7109375" style="36" customWidth="1"/>
    <col min="16130" max="16130" width="17.28515625" style="36" customWidth="1"/>
    <col min="16131" max="16134" width="13.85546875" style="36" customWidth="1"/>
    <col min="16135" max="16384" width="9.140625" style="36"/>
  </cols>
  <sheetData>
    <row r="2" spans="2:6" ht="18" x14ac:dyDescent="0.25">
      <c r="B2" s="57"/>
      <c r="C2" s="58" t="s">
        <v>128</v>
      </c>
      <c r="D2" s="58" t="s">
        <v>129</v>
      </c>
      <c r="E2" s="58" t="s">
        <v>130</v>
      </c>
      <c r="F2" s="59" t="s">
        <v>131</v>
      </c>
    </row>
    <row r="3" spans="2:6" ht="15.75" x14ac:dyDescent="0.25">
      <c r="B3" s="60" t="s">
        <v>132</v>
      </c>
      <c r="C3" s="61">
        <v>15</v>
      </c>
      <c r="D3" s="61">
        <v>40</v>
      </c>
      <c r="E3" s="61">
        <v>8</v>
      </c>
      <c r="F3" s="62">
        <f>SUM(C3:E3)</f>
        <v>63</v>
      </c>
    </row>
    <row r="4" spans="2:6" ht="15.75" x14ac:dyDescent="0.25">
      <c r="B4" s="60" t="s">
        <v>133</v>
      </c>
      <c r="C4" s="61">
        <v>12</v>
      </c>
      <c r="D4" s="61">
        <v>28</v>
      </c>
      <c r="E4" s="61">
        <v>7</v>
      </c>
      <c r="F4" s="62">
        <f t="shared" ref="F4:F7" si="0">SUM(C4:E4)</f>
        <v>47</v>
      </c>
    </row>
    <row r="5" spans="2:6" ht="15.75" x14ac:dyDescent="0.25">
      <c r="B5" s="60" t="s">
        <v>134</v>
      </c>
      <c r="C5" s="61">
        <v>11</v>
      </c>
      <c r="D5" s="61">
        <v>36</v>
      </c>
      <c r="E5" s="61">
        <v>6</v>
      </c>
      <c r="F5" s="62">
        <f t="shared" si="0"/>
        <v>53</v>
      </c>
    </row>
    <row r="6" spans="2:6" ht="15.75" x14ac:dyDescent="0.25">
      <c r="B6" s="60" t="s">
        <v>135</v>
      </c>
      <c r="C6" s="61">
        <v>10</v>
      </c>
      <c r="D6" s="61">
        <v>30</v>
      </c>
      <c r="E6" s="61">
        <v>5</v>
      </c>
      <c r="F6" s="62">
        <f t="shared" si="0"/>
        <v>45</v>
      </c>
    </row>
    <row r="7" spans="2:6" ht="15.75" x14ac:dyDescent="0.25">
      <c r="B7" s="60" t="s">
        <v>136</v>
      </c>
      <c r="C7" s="61">
        <v>14</v>
      </c>
      <c r="D7" s="61">
        <v>32</v>
      </c>
      <c r="E7" s="61">
        <v>10</v>
      </c>
      <c r="F7" s="62">
        <f t="shared" si="0"/>
        <v>56</v>
      </c>
    </row>
    <row r="8" spans="2:6" ht="15.75" x14ac:dyDescent="0.25">
      <c r="B8" s="63" t="s">
        <v>131</v>
      </c>
      <c r="C8" s="62">
        <f>SUM(C3:C7)</f>
        <v>62</v>
      </c>
      <c r="D8" s="62">
        <f>SUM(D3:D7)</f>
        <v>166</v>
      </c>
      <c r="E8" s="62">
        <f>SUM(E3:E7)</f>
        <v>36</v>
      </c>
      <c r="F8" s="62"/>
    </row>
    <row r="9" spans="2:6" ht="13.5" thickBot="1" x14ac:dyDescent="0.25"/>
    <row r="10" spans="2:6" ht="76.5" customHeight="1" thickBot="1" x14ac:dyDescent="0.3">
      <c r="B10" s="77" t="s">
        <v>137</v>
      </c>
      <c r="C10" s="78"/>
      <c r="D10" s="78"/>
      <c r="E10" s="78"/>
      <c r="F10" s="79"/>
    </row>
    <row r="11" spans="2:6" ht="13.5" thickBot="1" x14ac:dyDescent="0.25"/>
    <row r="12" spans="2:6" ht="38.25" customHeight="1" thickBot="1" x14ac:dyDescent="0.35">
      <c r="B12" s="80" t="s">
        <v>138</v>
      </c>
      <c r="C12" s="81"/>
      <c r="D12" s="81"/>
      <c r="E12" s="81"/>
      <c r="F12" s="82"/>
    </row>
    <row r="16" spans="2:6" ht="13.5" customHeight="1" x14ac:dyDescent="0.2"/>
  </sheetData>
  <mergeCells count="2">
    <mergeCell ref="B10:F10"/>
    <mergeCell ref="B12:F12"/>
  </mergeCells>
  <pageMargins left="0.75" right="0.75" top="1" bottom="1" header="0.5" footer="0.5"/>
  <pageSetup paperSize="9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E16"/>
  <sheetViews>
    <sheetView workbookViewId="0">
      <selection activeCell="D15" sqref="D15"/>
    </sheetView>
  </sheetViews>
  <sheetFormatPr defaultRowHeight="15" x14ac:dyDescent="0.2"/>
  <cols>
    <col min="1" max="1" width="6.140625" style="39" customWidth="1"/>
    <col min="2" max="2" width="26.28515625" style="39" customWidth="1"/>
    <col min="3" max="3" width="15.140625" style="39" customWidth="1"/>
    <col min="4" max="4" width="10.140625" style="39" customWidth="1"/>
    <col min="5" max="5" width="24.5703125" style="39" customWidth="1"/>
    <col min="6" max="256" width="9.140625" style="39"/>
    <col min="257" max="257" width="6.140625" style="39" customWidth="1"/>
    <col min="258" max="258" width="26.28515625" style="39" customWidth="1"/>
    <col min="259" max="259" width="15.140625" style="39" customWidth="1"/>
    <col min="260" max="260" width="10.140625" style="39" customWidth="1"/>
    <col min="261" max="261" width="24.5703125" style="39" customWidth="1"/>
    <col min="262" max="512" width="9.140625" style="39"/>
    <col min="513" max="513" width="6.140625" style="39" customWidth="1"/>
    <col min="514" max="514" width="26.28515625" style="39" customWidth="1"/>
    <col min="515" max="515" width="15.140625" style="39" customWidth="1"/>
    <col min="516" max="516" width="10.140625" style="39" customWidth="1"/>
    <col min="517" max="517" width="24.5703125" style="39" customWidth="1"/>
    <col min="518" max="768" width="9.140625" style="39"/>
    <col min="769" max="769" width="6.140625" style="39" customWidth="1"/>
    <col min="770" max="770" width="26.28515625" style="39" customWidth="1"/>
    <col min="771" max="771" width="15.140625" style="39" customWidth="1"/>
    <col min="772" max="772" width="10.140625" style="39" customWidth="1"/>
    <col min="773" max="773" width="24.5703125" style="39" customWidth="1"/>
    <col min="774" max="1024" width="9.140625" style="39"/>
    <col min="1025" max="1025" width="6.140625" style="39" customWidth="1"/>
    <col min="1026" max="1026" width="26.28515625" style="39" customWidth="1"/>
    <col min="1027" max="1027" width="15.140625" style="39" customWidth="1"/>
    <col min="1028" max="1028" width="10.140625" style="39" customWidth="1"/>
    <col min="1029" max="1029" width="24.5703125" style="39" customWidth="1"/>
    <col min="1030" max="1280" width="9.140625" style="39"/>
    <col min="1281" max="1281" width="6.140625" style="39" customWidth="1"/>
    <col min="1282" max="1282" width="26.28515625" style="39" customWidth="1"/>
    <col min="1283" max="1283" width="15.140625" style="39" customWidth="1"/>
    <col min="1284" max="1284" width="10.140625" style="39" customWidth="1"/>
    <col min="1285" max="1285" width="24.5703125" style="39" customWidth="1"/>
    <col min="1286" max="1536" width="9.140625" style="39"/>
    <col min="1537" max="1537" width="6.140625" style="39" customWidth="1"/>
    <col min="1538" max="1538" width="26.28515625" style="39" customWidth="1"/>
    <col min="1539" max="1539" width="15.140625" style="39" customWidth="1"/>
    <col min="1540" max="1540" width="10.140625" style="39" customWidth="1"/>
    <col min="1541" max="1541" width="24.5703125" style="39" customWidth="1"/>
    <col min="1542" max="1792" width="9.140625" style="39"/>
    <col min="1793" max="1793" width="6.140625" style="39" customWidth="1"/>
    <col min="1794" max="1794" width="26.28515625" style="39" customWidth="1"/>
    <col min="1795" max="1795" width="15.140625" style="39" customWidth="1"/>
    <col min="1796" max="1796" width="10.140625" style="39" customWidth="1"/>
    <col min="1797" max="1797" width="24.5703125" style="39" customWidth="1"/>
    <col min="1798" max="2048" width="9.140625" style="39"/>
    <col min="2049" max="2049" width="6.140625" style="39" customWidth="1"/>
    <col min="2050" max="2050" width="26.28515625" style="39" customWidth="1"/>
    <col min="2051" max="2051" width="15.140625" style="39" customWidth="1"/>
    <col min="2052" max="2052" width="10.140625" style="39" customWidth="1"/>
    <col min="2053" max="2053" width="24.5703125" style="39" customWidth="1"/>
    <col min="2054" max="2304" width="9.140625" style="39"/>
    <col min="2305" max="2305" width="6.140625" style="39" customWidth="1"/>
    <col min="2306" max="2306" width="26.28515625" style="39" customWidth="1"/>
    <col min="2307" max="2307" width="15.140625" style="39" customWidth="1"/>
    <col min="2308" max="2308" width="10.140625" style="39" customWidth="1"/>
    <col min="2309" max="2309" width="24.5703125" style="39" customWidth="1"/>
    <col min="2310" max="2560" width="9.140625" style="39"/>
    <col min="2561" max="2561" width="6.140625" style="39" customWidth="1"/>
    <col min="2562" max="2562" width="26.28515625" style="39" customWidth="1"/>
    <col min="2563" max="2563" width="15.140625" style="39" customWidth="1"/>
    <col min="2564" max="2564" width="10.140625" style="39" customWidth="1"/>
    <col min="2565" max="2565" width="24.5703125" style="39" customWidth="1"/>
    <col min="2566" max="2816" width="9.140625" style="39"/>
    <col min="2817" max="2817" width="6.140625" style="39" customWidth="1"/>
    <col min="2818" max="2818" width="26.28515625" style="39" customWidth="1"/>
    <col min="2819" max="2819" width="15.140625" style="39" customWidth="1"/>
    <col min="2820" max="2820" width="10.140625" style="39" customWidth="1"/>
    <col min="2821" max="2821" width="24.5703125" style="39" customWidth="1"/>
    <col min="2822" max="3072" width="9.140625" style="39"/>
    <col min="3073" max="3073" width="6.140625" style="39" customWidth="1"/>
    <col min="3074" max="3074" width="26.28515625" style="39" customWidth="1"/>
    <col min="3075" max="3075" width="15.140625" style="39" customWidth="1"/>
    <col min="3076" max="3076" width="10.140625" style="39" customWidth="1"/>
    <col min="3077" max="3077" width="24.5703125" style="39" customWidth="1"/>
    <col min="3078" max="3328" width="9.140625" style="39"/>
    <col min="3329" max="3329" width="6.140625" style="39" customWidth="1"/>
    <col min="3330" max="3330" width="26.28515625" style="39" customWidth="1"/>
    <col min="3331" max="3331" width="15.140625" style="39" customWidth="1"/>
    <col min="3332" max="3332" width="10.140625" style="39" customWidth="1"/>
    <col min="3333" max="3333" width="24.5703125" style="39" customWidth="1"/>
    <col min="3334" max="3584" width="9.140625" style="39"/>
    <col min="3585" max="3585" width="6.140625" style="39" customWidth="1"/>
    <col min="3586" max="3586" width="26.28515625" style="39" customWidth="1"/>
    <col min="3587" max="3587" width="15.140625" style="39" customWidth="1"/>
    <col min="3588" max="3588" width="10.140625" style="39" customWidth="1"/>
    <col min="3589" max="3589" width="24.5703125" style="39" customWidth="1"/>
    <col min="3590" max="3840" width="9.140625" style="39"/>
    <col min="3841" max="3841" width="6.140625" style="39" customWidth="1"/>
    <col min="3842" max="3842" width="26.28515625" style="39" customWidth="1"/>
    <col min="3843" max="3843" width="15.140625" style="39" customWidth="1"/>
    <col min="3844" max="3844" width="10.140625" style="39" customWidth="1"/>
    <col min="3845" max="3845" width="24.5703125" style="39" customWidth="1"/>
    <col min="3846" max="4096" width="9.140625" style="39"/>
    <col min="4097" max="4097" width="6.140625" style="39" customWidth="1"/>
    <col min="4098" max="4098" width="26.28515625" style="39" customWidth="1"/>
    <col min="4099" max="4099" width="15.140625" style="39" customWidth="1"/>
    <col min="4100" max="4100" width="10.140625" style="39" customWidth="1"/>
    <col min="4101" max="4101" width="24.5703125" style="39" customWidth="1"/>
    <col min="4102" max="4352" width="9.140625" style="39"/>
    <col min="4353" max="4353" width="6.140625" style="39" customWidth="1"/>
    <col min="4354" max="4354" width="26.28515625" style="39" customWidth="1"/>
    <col min="4355" max="4355" width="15.140625" style="39" customWidth="1"/>
    <col min="4356" max="4356" width="10.140625" style="39" customWidth="1"/>
    <col min="4357" max="4357" width="24.5703125" style="39" customWidth="1"/>
    <col min="4358" max="4608" width="9.140625" style="39"/>
    <col min="4609" max="4609" width="6.140625" style="39" customWidth="1"/>
    <col min="4610" max="4610" width="26.28515625" style="39" customWidth="1"/>
    <col min="4611" max="4611" width="15.140625" style="39" customWidth="1"/>
    <col min="4612" max="4612" width="10.140625" style="39" customWidth="1"/>
    <col min="4613" max="4613" width="24.5703125" style="39" customWidth="1"/>
    <col min="4614" max="4864" width="9.140625" style="39"/>
    <col min="4865" max="4865" width="6.140625" style="39" customWidth="1"/>
    <col min="4866" max="4866" width="26.28515625" style="39" customWidth="1"/>
    <col min="4867" max="4867" width="15.140625" style="39" customWidth="1"/>
    <col min="4868" max="4868" width="10.140625" style="39" customWidth="1"/>
    <col min="4869" max="4869" width="24.5703125" style="39" customWidth="1"/>
    <col min="4870" max="5120" width="9.140625" style="39"/>
    <col min="5121" max="5121" width="6.140625" style="39" customWidth="1"/>
    <col min="5122" max="5122" width="26.28515625" style="39" customWidth="1"/>
    <col min="5123" max="5123" width="15.140625" style="39" customWidth="1"/>
    <col min="5124" max="5124" width="10.140625" style="39" customWidth="1"/>
    <col min="5125" max="5125" width="24.5703125" style="39" customWidth="1"/>
    <col min="5126" max="5376" width="9.140625" style="39"/>
    <col min="5377" max="5377" width="6.140625" style="39" customWidth="1"/>
    <col min="5378" max="5378" width="26.28515625" style="39" customWidth="1"/>
    <col min="5379" max="5379" width="15.140625" style="39" customWidth="1"/>
    <col min="5380" max="5380" width="10.140625" style="39" customWidth="1"/>
    <col min="5381" max="5381" width="24.5703125" style="39" customWidth="1"/>
    <col min="5382" max="5632" width="9.140625" style="39"/>
    <col min="5633" max="5633" width="6.140625" style="39" customWidth="1"/>
    <col min="5634" max="5634" width="26.28515625" style="39" customWidth="1"/>
    <col min="5635" max="5635" width="15.140625" style="39" customWidth="1"/>
    <col min="5636" max="5636" width="10.140625" style="39" customWidth="1"/>
    <col min="5637" max="5637" width="24.5703125" style="39" customWidth="1"/>
    <col min="5638" max="5888" width="9.140625" style="39"/>
    <col min="5889" max="5889" width="6.140625" style="39" customWidth="1"/>
    <col min="5890" max="5890" width="26.28515625" style="39" customWidth="1"/>
    <col min="5891" max="5891" width="15.140625" style="39" customWidth="1"/>
    <col min="5892" max="5892" width="10.140625" style="39" customWidth="1"/>
    <col min="5893" max="5893" width="24.5703125" style="39" customWidth="1"/>
    <col min="5894" max="6144" width="9.140625" style="39"/>
    <col min="6145" max="6145" width="6.140625" style="39" customWidth="1"/>
    <col min="6146" max="6146" width="26.28515625" style="39" customWidth="1"/>
    <col min="6147" max="6147" width="15.140625" style="39" customWidth="1"/>
    <col min="6148" max="6148" width="10.140625" style="39" customWidth="1"/>
    <col min="6149" max="6149" width="24.5703125" style="39" customWidth="1"/>
    <col min="6150" max="6400" width="9.140625" style="39"/>
    <col min="6401" max="6401" width="6.140625" style="39" customWidth="1"/>
    <col min="6402" max="6402" width="26.28515625" style="39" customWidth="1"/>
    <col min="6403" max="6403" width="15.140625" style="39" customWidth="1"/>
    <col min="6404" max="6404" width="10.140625" style="39" customWidth="1"/>
    <col min="6405" max="6405" width="24.5703125" style="39" customWidth="1"/>
    <col min="6406" max="6656" width="9.140625" style="39"/>
    <col min="6657" max="6657" width="6.140625" style="39" customWidth="1"/>
    <col min="6658" max="6658" width="26.28515625" style="39" customWidth="1"/>
    <col min="6659" max="6659" width="15.140625" style="39" customWidth="1"/>
    <col min="6660" max="6660" width="10.140625" style="39" customWidth="1"/>
    <col min="6661" max="6661" width="24.5703125" style="39" customWidth="1"/>
    <col min="6662" max="6912" width="9.140625" style="39"/>
    <col min="6913" max="6913" width="6.140625" style="39" customWidth="1"/>
    <col min="6914" max="6914" width="26.28515625" style="39" customWidth="1"/>
    <col min="6915" max="6915" width="15.140625" style="39" customWidth="1"/>
    <col min="6916" max="6916" width="10.140625" style="39" customWidth="1"/>
    <col min="6917" max="6917" width="24.5703125" style="39" customWidth="1"/>
    <col min="6918" max="7168" width="9.140625" style="39"/>
    <col min="7169" max="7169" width="6.140625" style="39" customWidth="1"/>
    <col min="7170" max="7170" width="26.28515625" style="39" customWidth="1"/>
    <col min="7171" max="7171" width="15.140625" style="39" customWidth="1"/>
    <col min="7172" max="7172" width="10.140625" style="39" customWidth="1"/>
    <col min="7173" max="7173" width="24.5703125" style="39" customWidth="1"/>
    <col min="7174" max="7424" width="9.140625" style="39"/>
    <col min="7425" max="7425" width="6.140625" style="39" customWidth="1"/>
    <col min="7426" max="7426" width="26.28515625" style="39" customWidth="1"/>
    <col min="7427" max="7427" width="15.140625" style="39" customWidth="1"/>
    <col min="7428" max="7428" width="10.140625" style="39" customWidth="1"/>
    <col min="7429" max="7429" width="24.5703125" style="39" customWidth="1"/>
    <col min="7430" max="7680" width="9.140625" style="39"/>
    <col min="7681" max="7681" width="6.140625" style="39" customWidth="1"/>
    <col min="7682" max="7682" width="26.28515625" style="39" customWidth="1"/>
    <col min="7683" max="7683" width="15.140625" style="39" customWidth="1"/>
    <col min="7684" max="7684" width="10.140625" style="39" customWidth="1"/>
    <col min="7685" max="7685" width="24.5703125" style="39" customWidth="1"/>
    <col min="7686" max="7936" width="9.140625" style="39"/>
    <col min="7937" max="7937" width="6.140625" style="39" customWidth="1"/>
    <col min="7938" max="7938" width="26.28515625" style="39" customWidth="1"/>
    <col min="7939" max="7939" width="15.140625" style="39" customWidth="1"/>
    <col min="7940" max="7940" width="10.140625" style="39" customWidth="1"/>
    <col min="7941" max="7941" width="24.5703125" style="39" customWidth="1"/>
    <col min="7942" max="8192" width="9.140625" style="39"/>
    <col min="8193" max="8193" width="6.140625" style="39" customWidth="1"/>
    <col min="8194" max="8194" width="26.28515625" style="39" customWidth="1"/>
    <col min="8195" max="8195" width="15.140625" style="39" customWidth="1"/>
    <col min="8196" max="8196" width="10.140625" style="39" customWidth="1"/>
    <col min="8197" max="8197" width="24.5703125" style="39" customWidth="1"/>
    <col min="8198" max="8448" width="9.140625" style="39"/>
    <col min="8449" max="8449" width="6.140625" style="39" customWidth="1"/>
    <col min="8450" max="8450" width="26.28515625" style="39" customWidth="1"/>
    <col min="8451" max="8451" width="15.140625" style="39" customWidth="1"/>
    <col min="8452" max="8452" width="10.140625" style="39" customWidth="1"/>
    <col min="8453" max="8453" width="24.5703125" style="39" customWidth="1"/>
    <col min="8454" max="8704" width="9.140625" style="39"/>
    <col min="8705" max="8705" width="6.140625" style="39" customWidth="1"/>
    <col min="8706" max="8706" width="26.28515625" style="39" customWidth="1"/>
    <col min="8707" max="8707" width="15.140625" style="39" customWidth="1"/>
    <col min="8708" max="8708" width="10.140625" style="39" customWidth="1"/>
    <col min="8709" max="8709" width="24.5703125" style="39" customWidth="1"/>
    <col min="8710" max="8960" width="9.140625" style="39"/>
    <col min="8961" max="8961" width="6.140625" style="39" customWidth="1"/>
    <col min="8962" max="8962" width="26.28515625" style="39" customWidth="1"/>
    <col min="8963" max="8963" width="15.140625" style="39" customWidth="1"/>
    <col min="8964" max="8964" width="10.140625" style="39" customWidth="1"/>
    <col min="8965" max="8965" width="24.5703125" style="39" customWidth="1"/>
    <col min="8966" max="9216" width="9.140625" style="39"/>
    <col min="9217" max="9217" width="6.140625" style="39" customWidth="1"/>
    <col min="9218" max="9218" width="26.28515625" style="39" customWidth="1"/>
    <col min="9219" max="9219" width="15.140625" style="39" customWidth="1"/>
    <col min="9220" max="9220" width="10.140625" style="39" customWidth="1"/>
    <col min="9221" max="9221" width="24.5703125" style="39" customWidth="1"/>
    <col min="9222" max="9472" width="9.140625" style="39"/>
    <col min="9473" max="9473" width="6.140625" style="39" customWidth="1"/>
    <col min="9474" max="9474" width="26.28515625" style="39" customWidth="1"/>
    <col min="9475" max="9475" width="15.140625" style="39" customWidth="1"/>
    <col min="9476" max="9476" width="10.140625" style="39" customWidth="1"/>
    <col min="9477" max="9477" width="24.5703125" style="39" customWidth="1"/>
    <col min="9478" max="9728" width="9.140625" style="39"/>
    <col min="9729" max="9729" width="6.140625" style="39" customWidth="1"/>
    <col min="9730" max="9730" width="26.28515625" style="39" customWidth="1"/>
    <col min="9731" max="9731" width="15.140625" style="39" customWidth="1"/>
    <col min="9732" max="9732" width="10.140625" style="39" customWidth="1"/>
    <col min="9733" max="9733" width="24.5703125" style="39" customWidth="1"/>
    <col min="9734" max="9984" width="9.140625" style="39"/>
    <col min="9985" max="9985" width="6.140625" style="39" customWidth="1"/>
    <col min="9986" max="9986" width="26.28515625" style="39" customWidth="1"/>
    <col min="9987" max="9987" width="15.140625" style="39" customWidth="1"/>
    <col min="9988" max="9988" width="10.140625" style="39" customWidth="1"/>
    <col min="9989" max="9989" width="24.5703125" style="39" customWidth="1"/>
    <col min="9990" max="10240" width="9.140625" style="39"/>
    <col min="10241" max="10241" width="6.140625" style="39" customWidth="1"/>
    <col min="10242" max="10242" width="26.28515625" style="39" customWidth="1"/>
    <col min="10243" max="10243" width="15.140625" style="39" customWidth="1"/>
    <col min="10244" max="10244" width="10.140625" style="39" customWidth="1"/>
    <col min="10245" max="10245" width="24.5703125" style="39" customWidth="1"/>
    <col min="10246" max="10496" width="9.140625" style="39"/>
    <col min="10497" max="10497" width="6.140625" style="39" customWidth="1"/>
    <col min="10498" max="10498" width="26.28515625" style="39" customWidth="1"/>
    <col min="10499" max="10499" width="15.140625" style="39" customWidth="1"/>
    <col min="10500" max="10500" width="10.140625" style="39" customWidth="1"/>
    <col min="10501" max="10501" width="24.5703125" style="39" customWidth="1"/>
    <col min="10502" max="10752" width="9.140625" style="39"/>
    <col min="10753" max="10753" width="6.140625" style="39" customWidth="1"/>
    <col min="10754" max="10754" width="26.28515625" style="39" customWidth="1"/>
    <col min="10755" max="10755" width="15.140625" style="39" customWidth="1"/>
    <col min="10756" max="10756" width="10.140625" style="39" customWidth="1"/>
    <col min="10757" max="10757" width="24.5703125" style="39" customWidth="1"/>
    <col min="10758" max="11008" width="9.140625" style="39"/>
    <col min="11009" max="11009" width="6.140625" style="39" customWidth="1"/>
    <col min="11010" max="11010" width="26.28515625" style="39" customWidth="1"/>
    <col min="11011" max="11011" width="15.140625" style="39" customWidth="1"/>
    <col min="11012" max="11012" width="10.140625" style="39" customWidth="1"/>
    <col min="11013" max="11013" width="24.5703125" style="39" customWidth="1"/>
    <col min="11014" max="11264" width="9.140625" style="39"/>
    <col min="11265" max="11265" width="6.140625" style="39" customWidth="1"/>
    <col min="11266" max="11266" width="26.28515625" style="39" customWidth="1"/>
    <col min="11267" max="11267" width="15.140625" style="39" customWidth="1"/>
    <col min="11268" max="11268" width="10.140625" style="39" customWidth="1"/>
    <col min="11269" max="11269" width="24.5703125" style="39" customWidth="1"/>
    <col min="11270" max="11520" width="9.140625" style="39"/>
    <col min="11521" max="11521" width="6.140625" style="39" customWidth="1"/>
    <col min="11522" max="11522" width="26.28515625" style="39" customWidth="1"/>
    <col min="11523" max="11523" width="15.140625" style="39" customWidth="1"/>
    <col min="11524" max="11524" width="10.140625" style="39" customWidth="1"/>
    <col min="11525" max="11525" width="24.5703125" style="39" customWidth="1"/>
    <col min="11526" max="11776" width="9.140625" style="39"/>
    <col min="11777" max="11777" width="6.140625" style="39" customWidth="1"/>
    <col min="11778" max="11778" width="26.28515625" style="39" customWidth="1"/>
    <col min="11779" max="11779" width="15.140625" style="39" customWidth="1"/>
    <col min="11780" max="11780" width="10.140625" style="39" customWidth="1"/>
    <col min="11781" max="11781" width="24.5703125" style="39" customWidth="1"/>
    <col min="11782" max="12032" width="9.140625" style="39"/>
    <col min="12033" max="12033" width="6.140625" style="39" customWidth="1"/>
    <col min="12034" max="12034" width="26.28515625" style="39" customWidth="1"/>
    <col min="12035" max="12035" width="15.140625" style="39" customWidth="1"/>
    <col min="12036" max="12036" width="10.140625" style="39" customWidth="1"/>
    <col min="12037" max="12037" width="24.5703125" style="39" customWidth="1"/>
    <col min="12038" max="12288" width="9.140625" style="39"/>
    <col min="12289" max="12289" width="6.140625" style="39" customWidth="1"/>
    <col min="12290" max="12290" width="26.28515625" style="39" customWidth="1"/>
    <col min="12291" max="12291" width="15.140625" style="39" customWidth="1"/>
    <col min="12292" max="12292" width="10.140625" style="39" customWidth="1"/>
    <col min="12293" max="12293" width="24.5703125" style="39" customWidth="1"/>
    <col min="12294" max="12544" width="9.140625" style="39"/>
    <col min="12545" max="12545" width="6.140625" style="39" customWidth="1"/>
    <col min="12546" max="12546" width="26.28515625" style="39" customWidth="1"/>
    <col min="12547" max="12547" width="15.140625" style="39" customWidth="1"/>
    <col min="12548" max="12548" width="10.140625" style="39" customWidth="1"/>
    <col min="12549" max="12549" width="24.5703125" style="39" customWidth="1"/>
    <col min="12550" max="12800" width="9.140625" style="39"/>
    <col min="12801" max="12801" width="6.140625" style="39" customWidth="1"/>
    <col min="12802" max="12802" width="26.28515625" style="39" customWidth="1"/>
    <col min="12803" max="12803" width="15.140625" style="39" customWidth="1"/>
    <col min="12804" max="12804" width="10.140625" style="39" customWidth="1"/>
    <col min="12805" max="12805" width="24.5703125" style="39" customWidth="1"/>
    <col min="12806" max="13056" width="9.140625" style="39"/>
    <col min="13057" max="13057" width="6.140625" style="39" customWidth="1"/>
    <col min="13058" max="13058" width="26.28515625" style="39" customWidth="1"/>
    <col min="13059" max="13059" width="15.140625" style="39" customWidth="1"/>
    <col min="13060" max="13060" width="10.140625" style="39" customWidth="1"/>
    <col min="13061" max="13061" width="24.5703125" style="39" customWidth="1"/>
    <col min="13062" max="13312" width="9.140625" style="39"/>
    <col min="13313" max="13313" width="6.140625" style="39" customWidth="1"/>
    <col min="13314" max="13314" width="26.28515625" style="39" customWidth="1"/>
    <col min="13315" max="13315" width="15.140625" style="39" customWidth="1"/>
    <col min="13316" max="13316" width="10.140625" style="39" customWidth="1"/>
    <col min="13317" max="13317" width="24.5703125" style="39" customWidth="1"/>
    <col min="13318" max="13568" width="9.140625" style="39"/>
    <col min="13569" max="13569" width="6.140625" style="39" customWidth="1"/>
    <col min="13570" max="13570" width="26.28515625" style="39" customWidth="1"/>
    <col min="13571" max="13571" width="15.140625" style="39" customWidth="1"/>
    <col min="13572" max="13572" width="10.140625" style="39" customWidth="1"/>
    <col min="13573" max="13573" width="24.5703125" style="39" customWidth="1"/>
    <col min="13574" max="13824" width="9.140625" style="39"/>
    <col min="13825" max="13825" width="6.140625" style="39" customWidth="1"/>
    <col min="13826" max="13826" width="26.28515625" style="39" customWidth="1"/>
    <col min="13827" max="13827" width="15.140625" style="39" customWidth="1"/>
    <col min="13828" max="13828" width="10.140625" style="39" customWidth="1"/>
    <col min="13829" max="13829" width="24.5703125" style="39" customWidth="1"/>
    <col min="13830" max="14080" width="9.140625" style="39"/>
    <col min="14081" max="14081" width="6.140625" style="39" customWidth="1"/>
    <col min="14082" max="14082" width="26.28515625" style="39" customWidth="1"/>
    <col min="14083" max="14083" width="15.140625" style="39" customWidth="1"/>
    <col min="14084" max="14084" width="10.140625" style="39" customWidth="1"/>
    <col min="14085" max="14085" width="24.5703125" style="39" customWidth="1"/>
    <col min="14086" max="14336" width="9.140625" style="39"/>
    <col min="14337" max="14337" width="6.140625" style="39" customWidth="1"/>
    <col min="14338" max="14338" width="26.28515625" style="39" customWidth="1"/>
    <col min="14339" max="14339" width="15.140625" style="39" customWidth="1"/>
    <col min="14340" max="14340" width="10.140625" style="39" customWidth="1"/>
    <col min="14341" max="14341" width="24.5703125" style="39" customWidth="1"/>
    <col min="14342" max="14592" width="9.140625" style="39"/>
    <col min="14593" max="14593" width="6.140625" style="39" customWidth="1"/>
    <col min="14594" max="14594" width="26.28515625" style="39" customWidth="1"/>
    <col min="14595" max="14595" width="15.140625" style="39" customWidth="1"/>
    <col min="14596" max="14596" width="10.140625" style="39" customWidth="1"/>
    <col min="14597" max="14597" width="24.5703125" style="39" customWidth="1"/>
    <col min="14598" max="14848" width="9.140625" style="39"/>
    <col min="14849" max="14849" width="6.140625" style="39" customWidth="1"/>
    <col min="14850" max="14850" width="26.28515625" style="39" customWidth="1"/>
    <col min="14851" max="14851" width="15.140625" style="39" customWidth="1"/>
    <col min="14852" max="14852" width="10.140625" style="39" customWidth="1"/>
    <col min="14853" max="14853" width="24.5703125" style="39" customWidth="1"/>
    <col min="14854" max="15104" width="9.140625" style="39"/>
    <col min="15105" max="15105" width="6.140625" style="39" customWidth="1"/>
    <col min="15106" max="15106" width="26.28515625" style="39" customWidth="1"/>
    <col min="15107" max="15107" width="15.140625" style="39" customWidth="1"/>
    <col min="15108" max="15108" width="10.140625" style="39" customWidth="1"/>
    <col min="15109" max="15109" width="24.5703125" style="39" customWidth="1"/>
    <col min="15110" max="15360" width="9.140625" style="39"/>
    <col min="15361" max="15361" width="6.140625" style="39" customWidth="1"/>
    <col min="15362" max="15362" width="26.28515625" style="39" customWidth="1"/>
    <col min="15363" max="15363" width="15.140625" style="39" customWidth="1"/>
    <col min="15364" max="15364" width="10.140625" style="39" customWidth="1"/>
    <col min="15365" max="15365" width="24.5703125" style="39" customWidth="1"/>
    <col min="15366" max="15616" width="9.140625" style="39"/>
    <col min="15617" max="15617" width="6.140625" style="39" customWidth="1"/>
    <col min="15618" max="15618" width="26.28515625" style="39" customWidth="1"/>
    <col min="15619" max="15619" width="15.140625" style="39" customWidth="1"/>
    <col min="15620" max="15620" width="10.140625" style="39" customWidth="1"/>
    <col min="15621" max="15621" width="24.5703125" style="39" customWidth="1"/>
    <col min="15622" max="15872" width="9.140625" style="39"/>
    <col min="15873" max="15873" width="6.140625" style="39" customWidth="1"/>
    <col min="15874" max="15874" width="26.28515625" style="39" customWidth="1"/>
    <col min="15875" max="15875" width="15.140625" style="39" customWidth="1"/>
    <col min="15876" max="15876" width="10.140625" style="39" customWidth="1"/>
    <col min="15877" max="15877" width="24.5703125" style="39" customWidth="1"/>
    <col min="15878" max="16128" width="9.140625" style="39"/>
    <col min="16129" max="16129" width="6.140625" style="39" customWidth="1"/>
    <col min="16130" max="16130" width="26.28515625" style="39" customWidth="1"/>
    <col min="16131" max="16131" width="15.140625" style="39" customWidth="1"/>
    <col min="16132" max="16132" width="10.140625" style="39" customWidth="1"/>
    <col min="16133" max="16133" width="24.5703125" style="39" customWidth="1"/>
    <col min="16134" max="16384" width="9.140625" style="39"/>
  </cols>
  <sheetData>
    <row r="2" spans="1:5" ht="39.75" customHeight="1" x14ac:dyDescent="0.25">
      <c r="A2" s="49" t="s">
        <v>112</v>
      </c>
      <c r="B2" s="49" t="s">
        <v>113</v>
      </c>
      <c r="C2" s="50" t="s">
        <v>114</v>
      </c>
      <c r="D2" s="50" t="s">
        <v>115</v>
      </c>
      <c r="E2" s="50" t="s">
        <v>116</v>
      </c>
    </row>
    <row r="3" spans="1:5" ht="18.75" x14ac:dyDescent="0.3">
      <c r="A3" s="51">
        <v>1</v>
      </c>
      <c r="B3" s="52" t="s">
        <v>117</v>
      </c>
      <c r="C3" s="53">
        <v>31.5</v>
      </c>
      <c r="D3" s="54">
        <v>1520</v>
      </c>
      <c r="E3" s="55">
        <v>456</v>
      </c>
    </row>
    <row r="4" spans="1:5" ht="18.75" x14ac:dyDescent="0.3">
      <c r="A4" s="51">
        <v>2</v>
      </c>
      <c r="B4" s="52" t="s">
        <v>118</v>
      </c>
      <c r="C4" s="53">
        <v>34</v>
      </c>
      <c r="D4" s="54">
        <v>1470</v>
      </c>
      <c r="E4" s="55">
        <v>778</v>
      </c>
    </row>
    <row r="5" spans="1:5" ht="18.75" x14ac:dyDescent="0.3">
      <c r="A5" s="51">
        <v>3</v>
      </c>
      <c r="B5" s="52" t="s">
        <v>119</v>
      </c>
      <c r="C5" s="53">
        <v>68</v>
      </c>
      <c r="D5" s="54">
        <v>80</v>
      </c>
      <c r="E5" s="55">
        <v>1134</v>
      </c>
    </row>
    <row r="6" spans="1:5" ht="18.75" x14ac:dyDescent="0.3">
      <c r="A6" s="51">
        <v>4</v>
      </c>
      <c r="B6" s="52" t="s">
        <v>120</v>
      </c>
      <c r="C6" s="53">
        <v>59.6</v>
      </c>
      <c r="D6" s="54">
        <v>288</v>
      </c>
      <c r="E6" s="55">
        <v>177</v>
      </c>
    </row>
    <row r="7" spans="1:5" ht="18.75" x14ac:dyDescent="0.3">
      <c r="A7" s="51">
        <v>5</v>
      </c>
      <c r="B7" s="52" t="s">
        <v>121</v>
      </c>
      <c r="C7" s="53">
        <v>51.1</v>
      </c>
      <c r="D7" s="54">
        <v>61</v>
      </c>
      <c r="E7" s="55">
        <v>53</v>
      </c>
    </row>
    <row r="8" spans="1:5" ht="18.75" x14ac:dyDescent="0.3">
      <c r="A8" s="51">
        <v>6</v>
      </c>
      <c r="B8" s="52" t="s">
        <v>122</v>
      </c>
      <c r="C8" s="53">
        <v>58</v>
      </c>
      <c r="D8" s="54">
        <v>281</v>
      </c>
      <c r="E8" s="55">
        <v>177</v>
      </c>
    </row>
    <row r="11" spans="1:5" ht="15.75" x14ac:dyDescent="0.25">
      <c r="B11" s="83" t="s">
        <v>123</v>
      </c>
      <c r="C11" s="83"/>
      <c r="D11" s="56">
        <f>MIN(D3:D8)</f>
        <v>61</v>
      </c>
    </row>
    <row r="12" spans="1:5" ht="15.75" x14ac:dyDescent="0.25">
      <c r="B12" s="84" t="s">
        <v>124</v>
      </c>
      <c r="C12" s="84"/>
      <c r="D12" s="56">
        <f>MAX(C3:C8)</f>
        <v>68</v>
      </c>
    </row>
    <row r="13" spans="1:5" ht="31.5" customHeight="1" x14ac:dyDescent="0.25">
      <c r="B13" s="85" t="s">
        <v>125</v>
      </c>
      <c r="C13" s="86"/>
      <c r="D13" s="56">
        <f>AVERAGE(E3:E8)</f>
        <v>462.5</v>
      </c>
    </row>
    <row r="14" spans="1:5" ht="15" customHeight="1" x14ac:dyDescent="0.25">
      <c r="B14" s="87" t="s">
        <v>126</v>
      </c>
      <c r="C14" s="88"/>
      <c r="D14" s="56">
        <f>SUM(C3:C8)</f>
        <v>302.2</v>
      </c>
    </row>
    <row r="16" spans="1:5" ht="39.75" customHeight="1" x14ac:dyDescent="0.25">
      <c r="B16" s="89" t="s">
        <v>127</v>
      </c>
      <c r="C16" s="89"/>
      <c r="D16" s="89"/>
      <c r="E16" s="89"/>
    </row>
  </sheetData>
  <mergeCells count="5">
    <mergeCell ref="B11:C11"/>
    <mergeCell ref="B12:C12"/>
    <mergeCell ref="B13:C13"/>
    <mergeCell ref="B14:C14"/>
    <mergeCell ref="B16:E16"/>
  </mergeCells>
  <pageMargins left="0.75" right="0.75" top="1" bottom="1" header="0.5" footer="0.5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6"/>
  <sheetViews>
    <sheetView tabSelected="1" workbookViewId="0">
      <selection activeCell="C13" sqref="C13"/>
    </sheetView>
  </sheetViews>
  <sheetFormatPr defaultRowHeight="15.75" x14ac:dyDescent="0.25"/>
  <cols>
    <col min="1" max="1" width="4.140625" style="41" customWidth="1"/>
    <col min="2" max="2" width="20.7109375" style="39" customWidth="1"/>
    <col min="3" max="3" width="10.7109375" style="39" customWidth="1"/>
    <col min="4" max="4" width="13.85546875" style="39" customWidth="1"/>
    <col min="5" max="7" width="10.7109375" style="39" customWidth="1"/>
    <col min="8" max="256" width="9.140625" style="39"/>
    <col min="257" max="257" width="4.140625" style="39" customWidth="1"/>
    <col min="258" max="258" width="20.7109375" style="39" customWidth="1"/>
    <col min="259" max="259" width="10.7109375" style="39" customWidth="1"/>
    <col min="260" max="260" width="13.85546875" style="39" customWidth="1"/>
    <col min="261" max="263" width="10.7109375" style="39" customWidth="1"/>
    <col min="264" max="512" width="9.140625" style="39"/>
    <col min="513" max="513" width="4.140625" style="39" customWidth="1"/>
    <col min="514" max="514" width="20.7109375" style="39" customWidth="1"/>
    <col min="515" max="515" width="10.7109375" style="39" customWidth="1"/>
    <col min="516" max="516" width="13.85546875" style="39" customWidth="1"/>
    <col min="517" max="519" width="10.7109375" style="39" customWidth="1"/>
    <col min="520" max="768" width="9.140625" style="39"/>
    <col min="769" max="769" width="4.140625" style="39" customWidth="1"/>
    <col min="770" max="770" width="20.7109375" style="39" customWidth="1"/>
    <col min="771" max="771" width="10.7109375" style="39" customWidth="1"/>
    <col min="772" max="772" width="13.85546875" style="39" customWidth="1"/>
    <col min="773" max="775" width="10.7109375" style="39" customWidth="1"/>
    <col min="776" max="1024" width="9.140625" style="39"/>
    <col min="1025" max="1025" width="4.140625" style="39" customWidth="1"/>
    <col min="1026" max="1026" width="20.7109375" style="39" customWidth="1"/>
    <col min="1027" max="1027" width="10.7109375" style="39" customWidth="1"/>
    <col min="1028" max="1028" width="13.85546875" style="39" customWidth="1"/>
    <col min="1029" max="1031" width="10.7109375" style="39" customWidth="1"/>
    <col min="1032" max="1280" width="9.140625" style="39"/>
    <col min="1281" max="1281" width="4.140625" style="39" customWidth="1"/>
    <col min="1282" max="1282" width="20.7109375" style="39" customWidth="1"/>
    <col min="1283" max="1283" width="10.7109375" style="39" customWidth="1"/>
    <col min="1284" max="1284" width="13.85546875" style="39" customWidth="1"/>
    <col min="1285" max="1287" width="10.7109375" style="39" customWidth="1"/>
    <col min="1288" max="1536" width="9.140625" style="39"/>
    <col min="1537" max="1537" width="4.140625" style="39" customWidth="1"/>
    <col min="1538" max="1538" width="20.7109375" style="39" customWidth="1"/>
    <col min="1539" max="1539" width="10.7109375" style="39" customWidth="1"/>
    <col min="1540" max="1540" width="13.85546875" style="39" customWidth="1"/>
    <col min="1541" max="1543" width="10.7109375" style="39" customWidth="1"/>
    <col min="1544" max="1792" width="9.140625" style="39"/>
    <col min="1793" max="1793" width="4.140625" style="39" customWidth="1"/>
    <col min="1794" max="1794" width="20.7109375" style="39" customWidth="1"/>
    <col min="1795" max="1795" width="10.7109375" style="39" customWidth="1"/>
    <col min="1796" max="1796" width="13.85546875" style="39" customWidth="1"/>
    <col min="1797" max="1799" width="10.7109375" style="39" customWidth="1"/>
    <col min="1800" max="2048" width="9.140625" style="39"/>
    <col min="2049" max="2049" width="4.140625" style="39" customWidth="1"/>
    <col min="2050" max="2050" width="20.7109375" style="39" customWidth="1"/>
    <col min="2051" max="2051" width="10.7109375" style="39" customWidth="1"/>
    <col min="2052" max="2052" width="13.85546875" style="39" customWidth="1"/>
    <col min="2053" max="2055" width="10.7109375" style="39" customWidth="1"/>
    <col min="2056" max="2304" width="9.140625" style="39"/>
    <col min="2305" max="2305" width="4.140625" style="39" customWidth="1"/>
    <col min="2306" max="2306" width="20.7109375" style="39" customWidth="1"/>
    <col min="2307" max="2307" width="10.7109375" style="39" customWidth="1"/>
    <col min="2308" max="2308" width="13.85546875" style="39" customWidth="1"/>
    <col min="2309" max="2311" width="10.7109375" style="39" customWidth="1"/>
    <col min="2312" max="2560" width="9.140625" style="39"/>
    <col min="2561" max="2561" width="4.140625" style="39" customWidth="1"/>
    <col min="2562" max="2562" width="20.7109375" style="39" customWidth="1"/>
    <col min="2563" max="2563" width="10.7109375" style="39" customWidth="1"/>
    <col min="2564" max="2564" width="13.85546875" style="39" customWidth="1"/>
    <col min="2565" max="2567" width="10.7109375" style="39" customWidth="1"/>
    <col min="2568" max="2816" width="9.140625" style="39"/>
    <col min="2817" max="2817" width="4.140625" style="39" customWidth="1"/>
    <col min="2818" max="2818" width="20.7109375" style="39" customWidth="1"/>
    <col min="2819" max="2819" width="10.7109375" style="39" customWidth="1"/>
    <col min="2820" max="2820" width="13.85546875" style="39" customWidth="1"/>
    <col min="2821" max="2823" width="10.7109375" style="39" customWidth="1"/>
    <col min="2824" max="3072" width="9.140625" style="39"/>
    <col min="3073" max="3073" width="4.140625" style="39" customWidth="1"/>
    <col min="3074" max="3074" width="20.7109375" style="39" customWidth="1"/>
    <col min="3075" max="3075" width="10.7109375" style="39" customWidth="1"/>
    <col min="3076" max="3076" width="13.85546875" style="39" customWidth="1"/>
    <col min="3077" max="3079" width="10.7109375" style="39" customWidth="1"/>
    <col min="3080" max="3328" width="9.140625" style="39"/>
    <col min="3329" max="3329" width="4.140625" style="39" customWidth="1"/>
    <col min="3330" max="3330" width="20.7109375" style="39" customWidth="1"/>
    <col min="3331" max="3331" width="10.7109375" style="39" customWidth="1"/>
    <col min="3332" max="3332" width="13.85546875" style="39" customWidth="1"/>
    <col min="3333" max="3335" width="10.7109375" style="39" customWidth="1"/>
    <col min="3336" max="3584" width="9.140625" style="39"/>
    <col min="3585" max="3585" width="4.140625" style="39" customWidth="1"/>
    <col min="3586" max="3586" width="20.7109375" style="39" customWidth="1"/>
    <col min="3587" max="3587" width="10.7109375" style="39" customWidth="1"/>
    <col min="3588" max="3588" width="13.85546875" style="39" customWidth="1"/>
    <col min="3589" max="3591" width="10.7109375" style="39" customWidth="1"/>
    <col min="3592" max="3840" width="9.140625" style="39"/>
    <col min="3841" max="3841" width="4.140625" style="39" customWidth="1"/>
    <col min="3842" max="3842" width="20.7109375" style="39" customWidth="1"/>
    <col min="3843" max="3843" width="10.7109375" style="39" customWidth="1"/>
    <col min="3844" max="3844" width="13.85546875" style="39" customWidth="1"/>
    <col min="3845" max="3847" width="10.7109375" style="39" customWidth="1"/>
    <col min="3848" max="4096" width="9.140625" style="39"/>
    <col min="4097" max="4097" width="4.140625" style="39" customWidth="1"/>
    <col min="4098" max="4098" width="20.7109375" style="39" customWidth="1"/>
    <col min="4099" max="4099" width="10.7109375" style="39" customWidth="1"/>
    <col min="4100" max="4100" width="13.85546875" style="39" customWidth="1"/>
    <col min="4101" max="4103" width="10.7109375" style="39" customWidth="1"/>
    <col min="4104" max="4352" width="9.140625" style="39"/>
    <col min="4353" max="4353" width="4.140625" style="39" customWidth="1"/>
    <col min="4354" max="4354" width="20.7109375" style="39" customWidth="1"/>
    <col min="4355" max="4355" width="10.7109375" style="39" customWidth="1"/>
    <col min="4356" max="4356" width="13.85546875" style="39" customWidth="1"/>
    <col min="4357" max="4359" width="10.7109375" style="39" customWidth="1"/>
    <col min="4360" max="4608" width="9.140625" style="39"/>
    <col min="4609" max="4609" width="4.140625" style="39" customWidth="1"/>
    <col min="4610" max="4610" width="20.7109375" style="39" customWidth="1"/>
    <col min="4611" max="4611" width="10.7109375" style="39" customWidth="1"/>
    <col min="4612" max="4612" width="13.85546875" style="39" customWidth="1"/>
    <col min="4613" max="4615" width="10.7109375" style="39" customWidth="1"/>
    <col min="4616" max="4864" width="9.140625" style="39"/>
    <col min="4865" max="4865" width="4.140625" style="39" customWidth="1"/>
    <col min="4866" max="4866" width="20.7109375" style="39" customWidth="1"/>
    <col min="4867" max="4867" width="10.7109375" style="39" customWidth="1"/>
    <col min="4868" max="4868" width="13.85546875" style="39" customWidth="1"/>
    <col min="4869" max="4871" width="10.7109375" style="39" customWidth="1"/>
    <col min="4872" max="5120" width="9.140625" style="39"/>
    <col min="5121" max="5121" width="4.140625" style="39" customWidth="1"/>
    <col min="5122" max="5122" width="20.7109375" style="39" customWidth="1"/>
    <col min="5123" max="5123" width="10.7109375" style="39" customWidth="1"/>
    <col min="5124" max="5124" width="13.85546875" style="39" customWidth="1"/>
    <col min="5125" max="5127" width="10.7109375" style="39" customWidth="1"/>
    <col min="5128" max="5376" width="9.140625" style="39"/>
    <col min="5377" max="5377" width="4.140625" style="39" customWidth="1"/>
    <col min="5378" max="5378" width="20.7109375" style="39" customWidth="1"/>
    <col min="5379" max="5379" width="10.7109375" style="39" customWidth="1"/>
    <col min="5380" max="5380" width="13.85546875" style="39" customWidth="1"/>
    <col min="5381" max="5383" width="10.7109375" style="39" customWidth="1"/>
    <col min="5384" max="5632" width="9.140625" style="39"/>
    <col min="5633" max="5633" width="4.140625" style="39" customWidth="1"/>
    <col min="5634" max="5634" width="20.7109375" style="39" customWidth="1"/>
    <col min="5635" max="5635" width="10.7109375" style="39" customWidth="1"/>
    <col min="5636" max="5636" width="13.85546875" style="39" customWidth="1"/>
    <col min="5637" max="5639" width="10.7109375" style="39" customWidth="1"/>
    <col min="5640" max="5888" width="9.140625" style="39"/>
    <col min="5889" max="5889" width="4.140625" style="39" customWidth="1"/>
    <col min="5890" max="5890" width="20.7109375" style="39" customWidth="1"/>
    <col min="5891" max="5891" width="10.7109375" style="39" customWidth="1"/>
    <col min="5892" max="5892" width="13.85546875" style="39" customWidth="1"/>
    <col min="5893" max="5895" width="10.7109375" style="39" customWidth="1"/>
    <col min="5896" max="6144" width="9.140625" style="39"/>
    <col min="6145" max="6145" width="4.140625" style="39" customWidth="1"/>
    <col min="6146" max="6146" width="20.7109375" style="39" customWidth="1"/>
    <col min="6147" max="6147" width="10.7109375" style="39" customWidth="1"/>
    <col min="6148" max="6148" width="13.85546875" style="39" customWidth="1"/>
    <col min="6149" max="6151" width="10.7109375" style="39" customWidth="1"/>
    <col min="6152" max="6400" width="9.140625" style="39"/>
    <col min="6401" max="6401" width="4.140625" style="39" customWidth="1"/>
    <col min="6402" max="6402" width="20.7109375" style="39" customWidth="1"/>
    <col min="6403" max="6403" width="10.7109375" style="39" customWidth="1"/>
    <col min="6404" max="6404" width="13.85546875" style="39" customWidth="1"/>
    <col min="6405" max="6407" width="10.7109375" style="39" customWidth="1"/>
    <col min="6408" max="6656" width="9.140625" style="39"/>
    <col min="6657" max="6657" width="4.140625" style="39" customWidth="1"/>
    <col min="6658" max="6658" width="20.7109375" style="39" customWidth="1"/>
    <col min="6659" max="6659" width="10.7109375" style="39" customWidth="1"/>
    <col min="6660" max="6660" width="13.85546875" style="39" customWidth="1"/>
    <col min="6661" max="6663" width="10.7109375" style="39" customWidth="1"/>
    <col min="6664" max="6912" width="9.140625" style="39"/>
    <col min="6913" max="6913" width="4.140625" style="39" customWidth="1"/>
    <col min="6914" max="6914" width="20.7109375" style="39" customWidth="1"/>
    <col min="6915" max="6915" width="10.7109375" style="39" customWidth="1"/>
    <col min="6916" max="6916" width="13.85546875" style="39" customWidth="1"/>
    <col min="6917" max="6919" width="10.7109375" style="39" customWidth="1"/>
    <col min="6920" max="7168" width="9.140625" style="39"/>
    <col min="7169" max="7169" width="4.140625" style="39" customWidth="1"/>
    <col min="7170" max="7170" width="20.7109375" style="39" customWidth="1"/>
    <col min="7171" max="7171" width="10.7109375" style="39" customWidth="1"/>
    <col min="7172" max="7172" width="13.85546875" style="39" customWidth="1"/>
    <col min="7173" max="7175" width="10.7109375" style="39" customWidth="1"/>
    <col min="7176" max="7424" width="9.140625" style="39"/>
    <col min="7425" max="7425" width="4.140625" style="39" customWidth="1"/>
    <col min="7426" max="7426" width="20.7109375" style="39" customWidth="1"/>
    <col min="7427" max="7427" width="10.7109375" style="39" customWidth="1"/>
    <col min="7428" max="7428" width="13.85546875" style="39" customWidth="1"/>
    <col min="7429" max="7431" width="10.7109375" style="39" customWidth="1"/>
    <col min="7432" max="7680" width="9.140625" style="39"/>
    <col min="7681" max="7681" width="4.140625" style="39" customWidth="1"/>
    <col min="7682" max="7682" width="20.7109375" style="39" customWidth="1"/>
    <col min="7683" max="7683" width="10.7109375" style="39" customWidth="1"/>
    <col min="7684" max="7684" width="13.85546875" style="39" customWidth="1"/>
    <col min="7685" max="7687" width="10.7109375" style="39" customWidth="1"/>
    <col min="7688" max="7936" width="9.140625" style="39"/>
    <col min="7937" max="7937" width="4.140625" style="39" customWidth="1"/>
    <col min="7938" max="7938" width="20.7109375" style="39" customWidth="1"/>
    <col min="7939" max="7939" width="10.7109375" style="39" customWidth="1"/>
    <col min="7940" max="7940" width="13.85546875" style="39" customWidth="1"/>
    <col min="7941" max="7943" width="10.7109375" style="39" customWidth="1"/>
    <col min="7944" max="8192" width="9.140625" style="39"/>
    <col min="8193" max="8193" width="4.140625" style="39" customWidth="1"/>
    <col min="8194" max="8194" width="20.7109375" style="39" customWidth="1"/>
    <col min="8195" max="8195" width="10.7109375" style="39" customWidth="1"/>
    <col min="8196" max="8196" width="13.85546875" style="39" customWidth="1"/>
    <col min="8197" max="8199" width="10.7109375" style="39" customWidth="1"/>
    <col min="8200" max="8448" width="9.140625" style="39"/>
    <col min="8449" max="8449" width="4.140625" style="39" customWidth="1"/>
    <col min="8450" max="8450" width="20.7109375" style="39" customWidth="1"/>
    <col min="8451" max="8451" width="10.7109375" style="39" customWidth="1"/>
    <col min="8452" max="8452" width="13.85546875" style="39" customWidth="1"/>
    <col min="8453" max="8455" width="10.7109375" style="39" customWidth="1"/>
    <col min="8456" max="8704" width="9.140625" style="39"/>
    <col min="8705" max="8705" width="4.140625" style="39" customWidth="1"/>
    <col min="8706" max="8706" width="20.7109375" style="39" customWidth="1"/>
    <col min="8707" max="8707" width="10.7109375" style="39" customWidth="1"/>
    <col min="8708" max="8708" width="13.85546875" style="39" customWidth="1"/>
    <col min="8709" max="8711" width="10.7109375" style="39" customWidth="1"/>
    <col min="8712" max="8960" width="9.140625" style="39"/>
    <col min="8961" max="8961" width="4.140625" style="39" customWidth="1"/>
    <col min="8962" max="8962" width="20.7109375" style="39" customWidth="1"/>
    <col min="8963" max="8963" width="10.7109375" style="39" customWidth="1"/>
    <col min="8964" max="8964" width="13.85546875" style="39" customWidth="1"/>
    <col min="8965" max="8967" width="10.7109375" style="39" customWidth="1"/>
    <col min="8968" max="9216" width="9.140625" style="39"/>
    <col min="9217" max="9217" width="4.140625" style="39" customWidth="1"/>
    <col min="9218" max="9218" width="20.7109375" style="39" customWidth="1"/>
    <col min="9219" max="9219" width="10.7109375" style="39" customWidth="1"/>
    <col min="9220" max="9220" width="13.85546875" style="39" customWidth="1"/>
    <col min="9221" max="9223" width="10.7109375" style="39" customWidth="1"/>
    <col min="9224" max="9472" width="9.140625" style="39"/>
    <col min="9473" max="9473" width="4.140625" style="39" customWidth="1"/>
    <col min="9474" max="9474" width="20.7109375" style="39" customWidth="1"/>
    <col min="9475" max="9475" width="10.7109375" style="39" customWidth="1"/>
    <col min="9476" max="9476" width="13.85546875" style="39" customWidth="1"/>
    <col min="9477" max="9479" width="10.7109375" style="39" customWidth="1"/>
    <col min="9480" max="9728" width="9.140625" style="39"/>
    <col min="9729" max="9729" width="4.140625" style="39" customWidth="1"/>
    <col min="9730" max="9730" width="20.7109375" style="39" customWidth="1"/>
    <col min="9731" max="9731" width="10.7109375" style="39" customWidth="1"/>
    <col min="9732" max="9732" width="13.85546875" style="39" customWidth="1"/>
    <col min="9733" max="9735" width="10.7109375" style="39" customWidth="1"/>
    <col min="9736" max="9984" width="9.140625" style="39"/>
    <col min="9985" max="9985" width="4.140625" style="39" customWidth="1"/>
    <col min="9986" max="9986" width="20.7109375" style="39" customWidth="1"/>
    <col min="9987" max="9987" width="10.7109375" style="39" customWidth="1"/>
    <col min="9988" max="9988" width="13.85546875" style="39" customWidth="1"/>
    <col min="9989" max="9991" width="10.7109375" style="39" customWidth="1"/>
    <col min="9992" max="10240" width="9.140625" style="39"/>
    <col min="10241" max="10241" width="4.140625" style="39" customWidth="1"/>
    <col min="10242" max="10242" width="20.7109375" style="39" customWidth="1"/>
    <col min="10243" max="10243" width="10.7109375" style="39" customWidth="1"/>
    <col min="10244" max="10244" width="13.85546875" style="39" customWidth="1"/>
    <col min="10245" max="10247" width="10.7109375" style="39" customWidth="1"/>
    <col min="10248" max="10496" width="9.140625" style="39"/>
    <col min="10497" max="10497" width="4.140625" style="39" customWidth="1"/>
    <col min="10498" max="10498" width="20.7109375" style="39" customWidth="1"/>
    <col min="10499" max="10499" width="10.7109375" style="39" customWidth="1"/>
    <col min="10500" max="10500" width="13.85546875" style="39" customWidth="1"/>
    <col min="10501" max="10503" width="10.7109375" style="39" customWidth="1"/>
    <col min="10504" max="10752" width="9.140625" style="39"/>
    <col min="10753" max="10753" width="4.140625" style="39" customWidth="1"/>
    <col min="10754" max="10754" width="20.7109375" style="39" customWidth="1"/>
    <col min="10755" max="10755" width="10.7109375" style="39" customWidth="1"/>
    <col min="10756" max="10756" width="13.85546875" style="39" customWidth="1"/>
    <col min="10757" max="10759" width="10.7109375" style="39" customWidth="1"/>
    <col min="10760" max="11008" width="9.140625" style="39"/>
    <col min="11009" max="11009" width="4.140625" style="39" customWidth="1"/>
    <col min="11010" max="11010" width="20.7109375" style="39" customWidth="1"/>
    <col min="11011" max="11011" width="10.7109375" style="39" customWidth="1"/>
    <col min="11012" max="11012" width="13.85546875" style="39" customWidth="1"/>
    <col min="11013" max="11015" width="10.7109375" style="39" customWidth="1"/>
    <col min="11016" max="11264" width="9.140625" style="39"/>
    <col min="11265" max="11265" width="4.140625" style="39" customWidth="1"/>
    <col min="11266" max="11266" width="20.7109375" style="39" customWidth="1"/>
    <col min="11267" max="11267" width="10.7109375" style="39" customWidth="1"/>
    <col min="11268" max="11268" width="13.85546875" style="39" customWidth="1"/>
    <col min="11269" max="11271" width="10.7109375" style="39" customWidth="1"/>
    <col min="11272" max="11520" width="9.140625" style="39"/>
    <col min="11521" max="11521" width="4.140625" style="39" customWidth="1"/>
    <col min="11522" max="11522" width="20.7109375" style="39" customWidth="1"/>
    <col min="11523" max="11523" width="10.7109375" style="39" customWidth="1"/>
    <col min="11524" max="11524" width="13.85546875" style="39" customWidth="1"/>
    <col min="11525" max="11527" width="10.7109375" style="39" customWidth="1"/>
    <col min="11528" max="11776" width="9.140625" style="39"/>
    <col min="11777" max="11777" width="4.140625" style="39" customWidth="1"/>
    <col min="11778" max="11778" width="20.7109375" style="39" customWidth="1"/>
    <col min="11779" max="11779" width="10.7109375" style="39" customWidth="1"/>
    <col min="11780" max="11780" width="13.85546875" style="39" customWidth="1"/>
    <col min="11781" max="11783" width="10.7109375" style="39" customWidth="1"/>
    <col min="11784" max="12032" width="9.140625" style="39"/>
    <col min="12033" max="12033" width="4.140625" style="39" customWidth="1"/>
    <col min="12034" max="12034" width="20.7109375" style="39" customWidth="1"/>
    <col min="12035" max="12035" width="10.7109375" style="39" customWidth="1"/>
    <col min="12036" max="12036" width="13.85546875" style="39" customWidth="1"/>
    <col min="12037" max="12039" width="10.7109375" style="39" customWidth="1"/>
    <col min="12040" max="12288" width="9.140625" style="39"/>
    <col min="12289" max="12289" width="4.140625" style="39" customWidth="1"/>
    <col min="12290" max="12290" width="20.7109375" style="39" customWidth="1"/>
    <col min="12291" max="12291" width="10.7109375" style="39" customWidth="1"/>
    <col min="12292" max="12292" width="13.85546875" style="39" customWidth="1"/>
    <col min="12293" max="12295" width="10.7109375" style="39" customWidth="1"/>
    <col min="12296" max="12544" width="9.140625" style="39"/>
    <col min="12545" max="12545" width="4.140625" style="39" customWidth="1"/>
    <col min="12546" max="12546" width="20.7109375" style="39" customWidth="1"/>
    <col min="12547" max="12547" width="10.7109375" style="39" customWidth="1"/>
    <col min="12548" max="12548" width="13.85546875" style="39" customWidth="1"/>
    <col min="12549" max="12551" width="10.7109375" style="39" customWidth="1"/>
    <col min="12552" max="12800" width="9.140625" style="39"/>
    <col min="12801" max="12801" width="4.140625" style="39" customWidth="1"/>
    <col min="12802" max="12802" width="20.7109375" style="39" customWidth="1"/>
    <col min="12803" max="12803" width="10.7109375" style="39" customWidth="1"/>
    <col min="12804" max="12804" width="13.85546875" style="39" customWidth="1"/>
    <col min="12805" max="12807" width="10.7109375" style="39" customWidth="1"/>
    <col min="12808" max="13056" width="9.140625" style="39"/>
    <col min="13057" max="13057" width="4.140625" style="39" customWidth="1"/>
    <col min="13058" max="13058" width="20.7109375" style="39" customWidth="1"/>
    <col min="13059" max="13059" width="10.7109375" style="39" customWidth="1"/>
    <col min="13060" max="13060" width="13.85546875" style="39" customWidth="1"/>
    <col min="13061" max="13063" width="10.7109375" style="39" customWidth="1"/>
    <col min="13064" max="13312" width="9.140625" style="39"/>
    <col min="13313" max="13313" width="4.140625" style="39" customWidth="1"/>
    <col min="13314" max="13314" width="20.7109375" style="39" customWidth="1"/>
    <col min="13315" max="13315" width="10.7109375" style="39" customWidth="1"/>
    <col min="13316" max="13316" width="13.85546875" style="39" customWidth="1"/>
    <col min="13317" max="13319" width="10.7109375" style="39" customWidth="1"/>
    <col min="13320" max="13568" width="9.140625" style="39"/>
    <col min="13569" max="13569" width="4.140625" style="39" customWidth="1"/>
    <col min="13570" max="13570" width="20.7109375" style="39" customWidth="1"/>
    <col min="13571" max="13571" width="10.7109375" style="39" customWidth="1"/>
    <col min="13572" max="13572" width="13.85546875" style="39" customWidth="1"/>
    <col min="13573" max="13575" width="10.7109375" style="39" customWidth="1"/>
    <col min="13576" max="13824" width="9.140625" style="39"/>
    <col min="13825" max="13825" width="4.140625" style="39" customWidth="1"/>
    <col min="13826" max="13826" width="20.7109375" style="39" customWidth="1"/>
    <col min="13827" max="13827" width="10.7109375" style="39" customWidth="1"/>
    <col min="13828" max="13828" width="13.85546875" style="39" customWidth="1"/>
    <col min="13829" max="13831" width="10.7109375" style="39" customWidth="1"/>
    <col min="13832" max="14080" width="9.140625" style="39"/>
    <col min="14081" max="14081" width="4.140625" style="39" customWidth="1"/>
    <col min="14082" max="14082" width="20.7109375" style="39" customWidth="1"/>
    <col min="14083" max="14083" width="10.7109375" style="39" customWidth="1"/>
    <col min="14084" max="14084" width="13.85546875" style="39" customWidth="1"/>
    <col min="14085" max="14087" width="10.7109375" style="39" customWidth="1"/>
    <col min="14088" max="14336" width="9.140625" style="39"/>
    <col min="14337" max="14337" width="4.140625" style="39" customWidth="1"/>
    <col min="14338" max="14338" width="20.7109375" style="39" customWidth="1"/>
    <col min="14339" max="14339" width="10.7109375" style="39" customWidth="1"/>
    <col min="14340" max="14340" width="13.85546875" style="39" customWidth="1"/>
    <col min="14341" max="14343" width="10.7109375" style="39" customWidth="1"/>
    <col min="14344" max="14592" width="9.140625" style="39"/>
    <col min="14593" max="14593" width="4.140625" style="39" customWidth="1"/>
    <col min="14594" max="14594" width="20.7109375" style="39" customWidth="1"/>
    <col min="14595" max="14595" width="10.7109375" style="39" customWidth="1"/>
    <col min="14596" max="14596" width="13.85546875" style="39" customWidth="1"/>
    <col min="14597" max="14599" width="10.7109375" style="39" customWidth="1"/>
    <col min="14600" max="14848" width="9.140625" style="39"/>
    <col min="14849" max="14849" width="4.140625" style="39" customWidth="1"/>
    <col min="14850" max="14850" width="20.7109375" style="39" customWidth="1"/>
    <col min="14851" max="14851" width="10.7109375" style="39" customWidth="1"/>
    <col min="14852" max="14852" width="13.85546875" style="39" customWidth="1"/>
    <col min="14853" max="14855" width="10.7109375" style="39" customWidth="1"/>
    <col min="14856" max="15104" width="9.140625" style="39"/>
    <col min="15105" max="15105" width="4.140625" style="39" customWidth="1"/>
    <col min="15106" max="15106" width="20.7109375" style="39" customWidth="1"/>
    <col min="15107" max="15107" width="10.7109375" style="39" customWidth="1"/>
    <col min="15108" max="15108" width="13.85546875" style="39" customWidth="1"/>
    <col min="15109" max="15111" width="10.7109375" style="39" customWidth="1"/>
    <col min="15112" max="15360" width="9.140625" style="39"/>
    <col min="15361" max="15361" width="4.140625" style="39" customWidth="1"/>
    <col min="15362" max="15362" width="20.7109375" style="39" customWidth="1"/>
    <col min="15363" max="15363" width="10.7109375" style="39" customWidth="1"/>
    <col min="15364" max="15364" width="13.85546875" style="39" customWidth="1"/>
    <col min="15365" max="15367" width="10.7109375" style="39" customWidth="1"/>
    <col min="15368" max="15616" width="9.140625" style="39"/>
    <col min="15617" max="15617" width="4.140625" style="39" customWidth="1"/>
    <col min="15618" max="15618" width="20.7109375" style="39" customWidth="1"/>
    <col min="15619" max="15619" width="10.7109375" style="39" customWidth="1"/>
    <col min="15620" max="15620" width="13.85546875" style="39" customWidth="1"/>
    <col min="15621" max="15623" width="10.7109375" style="39" customWidth="1"/>
    <col min="15624" max="15872" width="9.140625" style="39"/>
    <col min="15873" max="15873" width="4.140625" style="39" customWidth="1"/>
    <col min="15874" max="15874" width="20.7109375" style="39" customWidth="1"/>
    <col min="15875" max="15875" width="10.7109375" style="39" customWidth="1"/>
    <col min="15876" max="15876" width="13.85546875" style="39" customWidth="1"/>
    <col min="15877" max="15879" width="10.7109375" style="39" customWidth="1"/>
    <col min="15880" max="16128" width="9.140625" style="39"/>
    <col min="16129" max="16129" width="4.140625" style="39" customWidth="1"/>
    <col min="16130" max="16130" width="20.7109375" style="39" customWidth="1"/>
    <col min="16131" max="16131" width="10.7109375" style="39" customWidth="1"/>
    <col min="16132" max="16132" width="13.85546875" style="39" customWidth="1"/>
    <col min="16133" max="16135" width="10.7109375" style="39" customWidth="1"/>
    <col min="16136" max="16384" width="9.140625" style="39"/>
  </cols>
  <sheetData>
    <row r="1" spans="1:7" x14ac:dyDescent="0.25">
      <c r="A1" s="37" t="s">
        <v>94</v>
      </c>
      <c r="B1" s="38" t="s">
        <v>95</v>
      </c>
      <c r="C1" s="38" t="s">
        <v>96</v>
      </c>
      <c r="D1" s="38" t="s">
        <v>97</v>
      </c>
      <c r="E1" s="38" t="s">
        <v>98</v>
      </c>
      <c r="F1" s="38" t="s">
        <v>99</v>
      </c>
      <c r="G1" s="38" t="s">
        <v>100</v>
      </c>
    </row>
    <row r="2" spans="1:7" x14ac:dyDescent="0.25">
      <c r="A2" s="37">
        <v>1</v>
      </c>
      <c r="B2" s="40" t="s">
        <v>101</v>
      </c>
      <c r="C2" s="40">
        <v>4</v>
      </c>
      <c r="D2" s="40">
        <v>5</v>
      </c>
      <c r="E2" s="40">
        <v>4</v>
      </c>
      <c r="F2" s="40">
        <v>4</v>
      </c>
      <c r="G2" s="40">
        <v>5</v>
      </c>
    </row>
    <row r="3" spans="1:7" x14ac:dyDescent="0.25">
      <c r="A3" s="37">
        <v>2</v>
      </c>
      <c r="B3" s="40" t="s">
        <v>102</v>
      </c>
      <c r="C3" s="40">
        <v>4</v>
      </c>
      <c r="D3" s="40">
        <v>3</v>
      </c>
      <c r="E3" s="40">
        <v>4</v>
      </c>
      <c r="F3" s="40">
        <v>3</v>
      </c>
      <c r="G3" s="40">
        <v>3</v>
      </c>
    </row>
    <row r="4" spans="1:7" x14ac:dyDescent="0.25">
      <c r="A4" s="37">
        <v>3</v>
      </c>
      <c r="B4" s="40" t="s">
        <v>103</v>
      </c>
      <c r="C4" s="40">
        <v>5</v>
      </c>
      <c r="D4" s="40">
        <v>5</v>
      </c>
      <c r="E4" s="40">
        <v>4</v>
      </c>
      <c r="F4" s="40">
        <v>5</v>
      </c>
      <c r="G4" s="40">
        <v>4</v>
      </c>
    </row>
    <row r="5" spans="1:7" x14ac:dyDescent="0.25">
      <c r="A5" s="37">
        <v>4</v>
      </c>
      <c r="B5" s="40" t="s">
        <v>104</v>
      </c>
      <c r="C5" s="40">
        <v>4</v>
      </c>
      <c r="D5" s="40">
        <v>4</v>
      </c>
      <c r="E5" s="40">
        <v>5</v>
      </c>
      <c r="F5" s="40">
        <v>5</v>
      </c>
      <c r="G5" s="40">
        <v>4</v>
      </c>
    </row>
    <row r="6" spans="1:7" x14ac:dyDescent="0.25">
      <c r="A6" s="37">
        <v>5</v>
      </c>
      <c r="B6" s="40" t="s">
        <v>105</v>
      </c>
      <c r="C6" s="40">
        <v>5</v>
      </c>
      <c r="D6" s="40">
        <v>5</v>
      </c>
      <c r="E6" s="40">
        <v>5</v>
      </c>
      <c r="F6" s="40">
        <v>4</v>
      </c>
      <c r="G6" s="40">
        <v>4</v>
      </c>
    </row>
    <row r="7" spans="1:7" x14ac:dyDescent="0.25">
      <c r="A7" s="37">
        <v>6</v>
      </c>
      <c r="B7" s="40" t="s">
        <v>106</v>
      </c>
      <c r="C7" s="40">
        <v>5</v>
      </c>
      <c r="D7" s="40">
        <v>4</v>
      </c>
      <c r="E7" s="40">
        <v>5</v>
      </c>
      <c r="F7" s="40">
        <v>3</v>
      </c>
      <c r="G7" s="40">
        <v>4</v>
      </c>
    </row>
    <row r="8" spans="1:7" ht="16.5" thickBot="1" x14ac:dyDescent="0.3"/>
    <row r="9" spans="1:7" ht="55.5" customHeight="1" thickBot="1" x14ac:dyDescent="0.3">
      <c r="B9" s="90" t="s">
        <v>107</v>
      </c>
      <c r="C9" s="91"/>
      <c r="D9" s="91"/>
      <c r="E9" s="91"/>
      <c r="F9" s="91"/>
      <c r="G9" s="92"/>
    </row>
    <row r="10" spans="1:7" ht="16.5" thickBot="1" x14ac:dyDescent="0.3"/>
    <row r="11" spans="1:7" x14ac:dyDescent="0.25">
      <c r="B11" s="42" t="s">
        <v>108</v>
      </c>
      <c r="C11" s="43"/>
    </row>
    <row r="12" spans="1:7" x14ac:dyDescent="0.25">
      <c r="B12" s="44" t="s">
        <v>109</v>
      </c>
      <c r="C12" s="45">
        <f>AVERAGE(D2:D7)</f>
        <v>4.333333333333333</v>
      </c>
    </row>
    <row r="13" spans="1:7" x14ac:dyDescent="0.25">
      <c r="B13" s="44" t="s">
        <v>110</v>
      </c>
      <c r="C13" s="45">
        <f>AVERAGE(F2:F7)</f>
        <v>4</v>
      </c>
    </row>
    <row r="14" spans="1:7" x14ac:dyDescent="0.25">
      <c r="B14" s="44" t="s">
        <v>105</v>
      </c>
      <c r="C14" s="45">
        <f>AVERAGE(C6:G6)</f>
        <v>4.5999999999999996</v>
      </c>
    </row>
    <row r="15" spans="1:7" ht="16.5" thickBot="1" x14ac:dyDescent="0.3">
      <c r="B15" s="46" t="s">
        <v>111</v>
      </c>
      <c r="C15" s="47">
        <f>AVERAGE(C3:G3)</f>
        <v>3.4</v>
      </c>
    </row>
    <row r="16" spans="1:7" x14ac:dyDescent="0.25">
      <c r="B16" s="48"/>
    </row>
  </sheetData>
  <mergeCells count="1">
    <mergeCell ref="B9:G9"/>
  </mergeCells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Основы ввода данных</vt:lpstr>
      <vt:lpstr>1. Интерфейс</vt:lpstr>
      <vt:lpstr>2. Ввод данных</vt:lpstr>
      <vt:lpstr>3. Формат числа</vt:lpstr>
      <vt:lpstr>4. Заполнение рядов</vt:lpstr>
      <vt:lpstr>5. Ошибки</vt:lpstr>
      <vt:lpstr>6. Таблицы</vt:lpstr>
      <vt:lpstr>Задача 1</vt:lpstr>
      <vt:lpstr>Задача 2</vt:lpstr>
      <vt:lpstr>Задача 3</vt:lpstr>
    </vt:vector>
  </TitlesOfParts>
  <Company>BTC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 Makeover</dc:creator>
  <cp:lastModifiedBy>К308С3</cp:lastModifiedBy>
  <cp:lastPrinted>2010-03-31T18:57:26Z</cp:lastPrinted>
  <dcterms:created xsi:type="dcterms:W3CDTF">2007-02-22T10:25:02Z</dcterms:created>
  <dcterms:modified xsi:type="dcterms:W3CDTF">2023-03-09T01:45:58Z</dcterms:modified>
</cp:coreProperties>
</file>